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附件1" sheetId="7" r:id="rId1"/>
  </sheets>
  <definedNames>
    <definedName name="_xlnm.Print_Titles" localSheetId="0">附件1!$4:$6</definedName>
  </definedNames>
  <calcPr calcId="144525"/>
</workbook>
</file>

<file path=xl/sharedStrings.xml><?xml version="1.0" encoding="utf-8"?>
<sst xmlns="http://schemas.openxmlformats.org/spreadsheetml/2006/main" count="58" uniqueCount="49">
  <si>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1</t>
    </r>
  </si>
  <si>
    <r>
      <t>2021</t>
    </r>
    <r>
      <rPr>
        <sz val="16"/>
        <rFont val="方正小标宋简体"/>
        <charset val="134"/>
      </rPr>
      <t>年晚造市级种粮补贴专项资金安排表</t>
    </r>
  </si>
  <si>
    <r>
      <rPr>
        <sz val="11"/>
        <rFont val="宋体"/>
        <charset val="134"/>
      </rPr>
      <t>单位：个、户、亩、元</t>
    </r>
  </si>
  <si>
    <r>
      <rPr>
        <sz val="10"/>
        <rFont val="黑体"/>
        <charset val="134"/>
      </rPr>
      <t>序号</t>
    </r>
  </si>
  <si>
    <r>
      <rPr>
        <sz val="10"/>
        <rFont val="黑体"/>
        <charset val="134"/>
      </rPr>
      <t>镇街</t>
    </r>
  </si>
  <si>
    <r>
      <rPr>
        <sz val="10"/>
        <rFont val="黑体"/>
        <charset val="134"/>
      </rPr>
      <t>有申报的村（社区）数</t>
    </r>
  </si>
  <si>
    <r>
      <t>申报农户数（按姓名不重复</t>
    </r>
    <r>
      <rPr>
        <sz val="10"/>
        <rFont val="Times New Roman"/>
        <charset val="134"/>
      </rPr>
      <t>)</t>
    </r>
  </si>
  <si>
    <r>
      <rPr>
        <sz val="10"/>
        <rFont val="黑体"/>
        <charset val="134"/>
      </rPr>
      <t>申报总资金</t>
    </r>
  </si>
  <si>
    <r>
      <rPr>
        <sz val="10"/>
        <rFont val="黑体"/>
        <charset val="134"/>
      </rPr>
      <t>粮食种植补贴申报情况</t>
    </r>
  </si>
  <si>
    <r>
      <rPr>
        <sz val="10"/>
        <rFont val="黑体"/>
        <charset val="134"/>
      </rPr>
      <t>种粮大户（水稻）申报情况</t>
    </r>
  </si>
  <si>
    <r>
      <rPr>
        <sz val="10"/>
        <rFont val="黑体"/>
        <charset val="134"/>
      </rPr>
      <t>水稻</t>
    </r>
  </si>
  <si>
    <r>
      <rPr>
        <sz val="10"/>
        <rFont val="黑体"/>
        <charset val="134"/>
      </rPr>
      <t>玉米</t>
    </r>
  </si>
  <si>
    <r>
      <rPr>
        <sz val="10"/>
        <rFont val="黑体"/>
        <charset val="134"/>
      </rPr>
      <t>马铃薯</t>
    </r>
  </si>
  <si>
    <r>
      <rPr>
        <sz val="10"/>
        <rFont val="黑体"/>
        <charset val="134"/>
      </rPr>
      <t>金额小计</t>
    </r>
  </si>
  <si>
    <r>
      <rPr>
        <sz val="10"/>
        <rFont val="黑体"/>
        <charset val="134"/>
      </rPr>
      <t>户数</t>
    </r>
  </si>
  <si>
    <r>
      <rPr>
        <sz val="10"/>
        <rFont val="黑体"/>
        <charset val="134"/>
      </rPr>
      <t>面积</t>
    </r>
  </si>
  <si>
    <r>
      <rPr>
        <sz val="10"/>
        <rFont val="黑体"/>
        <charset val="134"/>
      </rPr>
      <t>补贴金额</t>
    </r>
  </si>
  <si>
    <r>
      <rPr>
        <sz val="10"/>
        <rFont val="宋体"/>
        <charset val="134"/>
      </rPr>
      <t>虎门</t>
    </r>
  </si>
  <si>
    <r>
      <rPr>
        <sz val="10"/>
        <rFont val="宋体"/>
        <charset val="134"/>
      </rPr>
      <t>东城</t>
    </r>
  </si>
  <si>
    <r>
      <rPr>
        <sz val="10"/>
        <rFont val="宋体"/>
        <charset val="134"/>
      </rPr>
      <t>万江</t>
    </r>
  </si>
  <si>
    <r>
      <rPr>
        <sz val="10"/>
        <rFont val="宋体"/>
        <charset val="134"/>
      </rPr>
      <t>南城</t>
    </r>
  </si>
  <si>
    <r>
      <rPr>
        <sz val="10"/>
        <rFont val="宋体"/>
        <charset val="134"/>
      </rPr>
      <t>中堂</t>
    </r>
  </si>
  <si>
    <r>
      <rPr>
        <sz val="10"/>
        <rFont val="宋体"/>
        <charset val="134"/>
      </rPr>
      <t>望牛墩</t>
    </r>
  </si>
  <si>
    <r>
      <rPr>
        <sz val="10"/>
        <rFont val="宋体"/>
        <charset val="134"/>
      </rPr>
      <t>麻涌</t>
    </r>
  </si>
  <si>
    <r>
      <rPr>
        <sz val="10"/>
        <rFont val="宋体"/>
        <charset val="134"/>
      </rPr>
      <t>石碣</t>
    </r>
  </si>
  <si>
    <r>
      <rPr>
        <sz val="10"/>
        <rFont val="宋体"/>
        <charset val="134"/>
      </rPr>
      <t>高埗</t>
    </r>
  </si>
  <si>
    <r>
      <rPr>
        <sz val="10"/>
        <rFont val="宋体"/>
        <charset val="134"/>
      </rPr>
      <t>洪梅</t>
    </r>
  </si>
  <si>
    <r>
      <rPr>
        <sz val="10"/>
        <rFont val="宋体"/>
        <charset val="134"/>
      </rPr>
      <t>道滘</t>
    </r>
  </si>
  <si>
    <r>
      <rPr>
        <sz val="10"/>
        <rFont val="宋体"/>
        <charset val="134"/>
      </rPr>
      <t>厚街</t>
    </r>
  </si>
  <si>
    <r>
      <rPr>
        <sz val="10"/>
        <rFont val="宋体"/>
        <charset val="134"/>
      </rPr>
      <t>沙田</t>
    </r>
  </si>
  <si>
    <r>
      <rPr>
        <sz val="10"/>
        <rFont val="宋体"/>
        <charset val="134"/>
      </rPr>
      <t>长安</t>
    </r>
  </si>
  <si>
    <r>
      <rPr>
        <sz val="10"/>
        <rFont val="宋体"/>
        <charset val="134"/>
      </rPr>
      <t>寮步</t>
    </r>
  </si>
  <si>
    <r>
      <rPr>
        <sz val="10"/>
        <rFont val="宋体"/>
        <charset val="134"/>
      </rPr>
      <t>大岭山</t>
    </r>
  </si>
  <si>
    <r>
      <rPr>
        <sz val="10"/>
        <rFont val="宋体"/>
        <charset val="134"/>
      </rPr>
      <t>大朗</t>
    </r>
  </si>
  <si>
    <r>
      <rPr>
        <sz val="10"/>
        <rFont val="宋体"/>
        <charset val="134"/>
      </rPr>
      <t>黄江</t>
    </r>
  </si>
  <si>
    <r>
      <rPr>
        <sz val="10"/>
        <rFont val="宋体"/>
        <charset val="134"/>
      </rPr>
      <t>樟木头</t>
    </r>
  </si>
  <si>
    <r>
      <rPr>
        <sz val="10"/>
        <rFont val="宋体"/>
        <charset val="134"/>
      </rPr>
      <t>凤岗</t>
    </r>
  </si>
  <si>
    <r>
      <rPr>
        <sz val="10"/>
        <rFont val="宋体"/>
        <charset val="134"/>
      </rPr>
      <t>塘厦</t>
    </r>
  </si>
  <si>
    <r>
      <rPr>
        <sz val="10"/>
        <rFont val="宋体"/>
        <charset val="134"/>
      </rPr>
      <t>谢岗</t>
    </r>
  </si>
  <si>
    <r>
      <rPr>
        <sz val="10"/>
        <rFont val="宋体"/>
        <charset val="134"/>
      </rPr>
      <t>清溪</t>
    </r>
  </si>
  <si>
    <r>
      <rPr>
        <sz val="10"/>
        <rFont val="宋体"/>
        <charset val="134"/>
      </rPr>
      <t>常平</t>
    </r>
  </si>
  <si>
    <r>
      <rPr>
        <sz val="10"/>
        <rFont val="宋体"/>
        <charset val="134"/>
      </rPr>
      <t>桥头</t>
    </r>
  </si>
  <si>
    <r>
      <rPr>
        <sz val="10"/>
        <rFont val="宋体"/>
        <charset val="134"/>
      </rPr>
      <t>横沥</t>
    </r>
  </si>
  <si>
    <r>
      <rPr>
        <sz val="10"/>
        <rFont val="宋体"/>
        <charset val="134"/>
      </rPr>
      <t>东坑</t>
    </r>
  </si>
  <si>
    <r>
      <rPr>
        <sz val="10"/>
        <rFont val="宋体"/>
        <charset val="134"/>
      </rPr>
      <t>企石</t>
    </r>
  </si>
  <si>
    <r>
      <rPr>
        <sz val="10"/>
        <rFont val="宋体"/>
        <charset val="134"/>
      </rPr>
      <t>石排</t>
    </r>
  </si>
  <si>
    <r>
      <rPr>
        <sz val="10"/>
        <rFont val="宋体"/>
        <charset val="134"/>
      </rPr>
      <t>茶山</t>
    </r>
  </si>
  <si>
    <r>
      <rPr>
        <sz val="10"/>
        <rFont val="宋体"/>
        <charset val="134"/>
      </rPr>
      <t>全市总计</t>
    </r>
  </si>
  <si>
    <r>
      <t>备注</t>
    </r>
    <r>
      <rPr>
        <sz val="11"/>
        <rFont val="Times New Roman"/>
        <charset val="134"/>
      </rPr>
      <t>:1</t>
    </r>
    <r>
      <rPr>
        <sz val="11"/>
        <rFont val="宋体"/>
        <charset val="134"/>
      </rPr>
      <t>、因全市有多户农户同时种植水稻、玉米、马铃薯，故申报补贴农户数比分别申报水稻、玉米、马铃薯种植补贴的农户之和小。</t>
    </r>
    <r>
      <rPr>
        <sz val="11"/>
        <rFont val="Times New Roman"/>
        <charset val="134"/>
      </rPr>
      <t xml:space="preserve">
        2</t>
    </r>
    <r>
      <rPr>
        <sz val="11"/>
        <rFont val="宋体"/>
        <charset val="134"/>
      </rPr>
      <t>、因全市有多户农户同时在本镇的多个村（社区）、村（居）民小组种植水稻；有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户农户同时在本市多个镇街种植水稻，故全市申报农户总数小于各镇街申报农户数之和。</t>
    </r>
    <r>
      <rPr>
        <sz val="11"/>
        <rFont val="Times New Roman"/>
        <charset val="134"/>
      </rPr>
      <t xml:space="preserve">
        3</t>
    </r>
    <r>
      <rPr>
        <sz val="11"/>
        <rFont val="宋体"/>
        <charset val="134"/>
      </rPr>
      <t>、由于东城周屋股份经济联合社、东莞市洪丰农业有限责任公司、东莞市雅利种植有限公司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名农户全年水稻种植面积超过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亩，达到每户每年最多领取大户补贴资金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万元的上限，因此全市大户补贴金额小于种植面积乘以每亩补助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元得出的金额。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</si>
</sst>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</numFmts>
  <fonts count="33">
    <font>
      <sz val="11"/>
      <color indexed="8"/>
      <name val="宋体"/>
      <charset val="134"/>
    </font>
    <font>
      <sz val="11"/>
      <name val="宋体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6"/>
      <name val="Times New Roman"/>
      <charset val="134"/>
    </font>
    <font>
      <sz val="10"/>
      <name val="Times New Roman"/>
      <charset val="134"/>
    </font>
    <font>
      <sz val="10"/>
      <name val="黑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4"/>
      <name val="黑体"/>
      <charset val="134"/>
    </font>
    <font>
      <sz val="16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6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23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9" fillId="18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23" fillId="0" borderId="17" applyNumberFormat="false" applyFill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176" fontId="0" fillId="0" borderId="0">
      <alignment vertical="center"/>
    </xf>
    <xf numFmtId="0" fontId="12" fillId="0" borderId="0">
      <alignment vertical="center"/>
    </xf>
    <xf numFmtId="0" fontId="17" fillId="0" borderId="14" applyNumberFormat="false" applyFill="false" applyAlignment="false" applyProtection="false">
      <alignment vertical="center"/>
    </xf>
    <xf numFmtId="9" fontId="12" fillId="0" borderId="0" applyFont="false" applyBorder="false" applyAlignment="false" applyProtection="false">
      <alignment vertical="center"/>
    </xf>
    <xf numFmtId="43" fontId="0" fillId="0" borderId="0" applyFont="false" applyBorder="false" applyAlignment="false" applyProtection="false">
      <alignment vertical="center"/>
    </xf>
    <xf numFmtId="44" fontId="12" fillId="0" borderId="0" applyFont="false" applyBorder="false" applyAlignment="false" applyProtection="false">
      <alignment vertical="center"/>
    </xf>
    <xf numFmtId="0" fontId="0" fillId="0" borderId="0">
      <alignment vertical="center"/>
    </xf>
    <xf numFmtId="0" fontId="20" fillId="19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1" fontId="12" fillId="0" borderId="0" applyFon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21" fillId="20" borderId="16" applyNumberFormat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25" fillId="25" borderId="19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176" fontId="0" fillId="0" borderId="0">
      <alignment vertical="center"/>
    </xf>
    <xf numFmtId="42" fontId="12" fillId="0" borderId="0" applyFon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176" fontId="0" fillId="0" borderId="0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26" fillId="20" borderId="20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9" borderId="16" applyNumberFormat="false" applyAlignment="false" applyProtection="false">
      <alignment vertical="center"/>
    </xf>
    <xf numFmtId="0" fontId="24" fillId="24" borderId="18" applyNumberFormat="false" applyAlignment="false" applyProtection="false">
      <alignment vertical="center"/>
    </xf>
    <xf numFmtId="0" fontId="10" fillId="0" borderId="15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176" fontId="0" fillId="0" borderId="0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176" fontId="0" fillId="0" borderId="0">
      <alignment vertical="center"/>
    </xf>
    <xf numFmtId="0" fontId="12" fillId="0" borderId="0">
      <alignment vertical="center"/>
    </xf>
    <xf numFmtId="0" fontId="13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1" fillId="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5" fillId="0" borderId="14" applyNumberFormat="false" applyFill="false" applyAlignment="false" applyProtection="false">
      <alignment vertical="center"/>
    </xf>
    <xf numFmtId="176" fontId="0" fillId="0" borderId="0">
      <alignment vertical="center"/>
    </xf>
    <xf numFmtId="0" fontId="12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176" fontId="0" fillId="0" borderId="0">
      <alignment vertical="center"/>
    </xf>
  </cellStyleXfs>
  <cellXfs count="25"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1" fillId="0" borderId="7" xfId="0" applyFont="true" applyFill="true" applyBorder="true" applyAlignment="true">
      <alignment horizontal="left" vertical="center" wrapText="true"/>
    </xf>
    <xf numFmtId="0" fontId="3" fillId="0" borderId="7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right" vertical="center" wrapText="true"/>
    </xf>
    <xf numFmtId="0" fontId="5" fillId="0" borderId="8" xfId="0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5" fillId="0" borderId="10" xfId="0" applyFont="true" applyFill="true" applyBorder="true" applyAlignment="true">
      <alignment horizontal="center" vertical="center" wrapText="true"/>
    </xf>
    <xf numFmtId="0" fontId="5" fillId="0" borderId="11" xfId="0" applyFont="true" applyFill="true" applyBorder="true" applyAlignment="true">
      <alignment horizontal="center" vertical="center" wrapText="true"/>
    </xf>
    <xf numFmtId="0" fontId="5" fillId="0" borderId="12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9" fillId="0" borderId="0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</cellXfs>
  <cellStyles count="66">
    <cellStyle name="常规" xfId="0" builtinId="0"/>
    <cellStyle name="常规 2 3 2" xfId="1"/>
    <cellStyle name="常规 2 2" xfId="2"/>
    <cellStyle name="常规 2 6" xfId="3"/>
    <cellStyle name="40% - 强调文字颜色 1" xfId="4" builtinId="31"/>
    <cellStyle name="60% - 强调文字颜色 4" xfId="5" builtinId="44"/>
    <cellStyle name="强调文字颜色 1" xfId="6" builtinId="29"/>
    <cellStyle name="警告文本" xfId="7" builtinId="11"/>
    <cellStyle name="20% - 强调文字颜色 6" xfId="8" builtinId="50"/>
    <cellStyle name="常规 3" xfId="9"/>
    <cellStyle name="差" xfId="10" builtinId="27"/>
    <cellStyle name="强调文字颜色 2" xfId="11" builtinId="33"/>
    <cellStyle name="汇总" xfId="12" builtinId="25"/>
    <cellStyle name="强调文字颜色 5" xfId="13" builtinId="45"/>
    <cellStyle name="20% - 强调文字颜色 1" xfId="14" builtinId="30"/>
    <cellStyle name="40% - 强调文字颜色 4" xfId="15" builtinId="43"/>
    <cellStyle name="适中" xfId="16" builtinId="28"/>
    <cellStyle name="常规 11" xfId="17"/>
    <cellStyle name="常规 4" xfId="18"/>
    <cellStyle name="标题 2" xfId="19" builtinId="17"/>
    <cellStyle name="百分比" xfId="20" builtinId="5"/>
    <cellStyle name="千位分隔" xfId="21" builtinId="3"/>
    <cellStyle name="货币" xfId="22" builtinId="4"/>
    <cellStyle name="常规 9" xfId="23"/>
    <cellStyle name="好" xfId="24" builtinId="26"/>
    <cellStyle name="60% - 强调文字颜色 3" xfId="25" builtinId="40"/>
    <cellStyle name="千位分隔[0]" xfId="26" builtinId="6"/>
    <cellStyle name="60% - 强调文字颜色 1" xfId="27" builtinId="32"/>
    <cellStyle name="计算" xfId="28" builtinId="22"/>
    <cellStyle name="链接单元格" xfId="29" builtinId="24"/>
    <cellStyle name="注释" xfId="30" builtinId="10"/>
    <cellStyle name="解释性文本" xfId="31" builtinId="53"/>
    <cellStyle name="常规 19" xfId="32"/>
    <cellStyle name="货币[0]" xfId="33" builtinId="7"/>
    <cellStyle name="20% - 强调文字颜色 3" xfId="34" builtinId="38"/>
    <cellStyle name="常规 10" xfId="35"/>
    <cellStyle name="40% - 强调文字颜色 6" xfId="36" builtinId="51"/>
    <cellStyle name="常规 6" xfId="37"/>
    <cellStyle name="输出" xfId="38" builtinId="21"/>
    <cellStyle name="超链接" xfId="39" builtinId="8"/>
    <cellStyle name="输入" xfId="40" builtinId="20"/>
    <cellStyle name="检查单元格" xfId="41" builtinId="23"/>
    <cellStyle name="标题 3" xfId="42" builtinId="18"/>
    <cellStyle name="已访问的超链接" xfId="43" builtinId="9"/>
    <cellStyle name="常规 18" xfId="44"/>
    <cellStyle name="标题" xfId="45" builtinId="15"/>
    <cellStyle name="20% - 强调文字颜色 2" xfId="46" builtinId="34"/>
    <cellStyle name="40% - 强调文字颜色 5" xfId="47" builtinId="47"/>
    <cellStyle name="常规 12" xfId="48"/>
    <cellStyle name="常规 5" xfId="49"/>
    <cellStyle name="40% - 强调文字颜色 2" xfId="50" builtinId="35"/>
    <cellStyle name="60% - 强调文字颜色 5" xfId="51" builtinId="48"/>
    <cellStyle name="常规 2" xfId="52"/>
    <cellStyle name="60% - 强调文字颜色 2" xfId="53" builtinId="36"/>
    <cellStyle name="强调文字颜色 3" xfId="54" builtinId="37"/>
    <cellStyle name="40% - 强调文字颜色 3" xfId="55" builtinId="39"/>
    <cellStyle name="60% - 强调文字颜色 6" xfId="56" builtinId="52"/>
    <cellStyle name="强调文字颜色 4" xfId="57" builtinId="41"/>
    <cellStyle name="20% - 强调文字颜色 4" xfId="58" builtinId="42"/>
    <cellStyle name="标题 1" xfId="59" builtinId="16"/>
    <cellStyle name="常规 14" xfId="60"/>
    <cellStyle name="常规 7" xfId="61"/>
    <cellStyle name="20% - 强调文字颜色 5" xfId="62" builtinId="46"/>
    <cellStyle name="强调文字颜色 6" xfId="63" builtinId="49"/>
    <cellStyle name="标题 4" xfId="64" builtinId="19"/>
    <cellStyle name="常规 17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8"/>
  <sheetViews>
    <sheetView tabSelected="1" workbookViewId="0">
      <pane ySplit="6" topLeftCell="A7" activePane="bottomLeft" state="frozen"/>
      <selection/>
      <selection pane="bottomLeft" activeCell="F6" sqref="F6"/>
    </sheetView>
  </sheetViews>
  <sheetFormatPr defaultColWidth="9" defaultRowHeight="13.5"/>
  <cols>
    <col min="1" max="1" width="3.75" style="1" customWidth="true"/>
    <col min="2" max="2" width="7.5" style="1" customWidth="true"/>
    <col min="3" max="3" width="7.625" style="1" customWidth="true"/>
    <col min="4" max="4" width="7" style="1" customWidth="true"/>
    <col min="5" max="5" width="9.75" style="1" customWidth="true"/>
    <col min="6" max="6" width="5.625" style="1" customWidth="true"/>
    <col min="7" max="8" width="8.875" style="1" customWidth="true"/>
    <col min="9" max="9" width="5.78333333333333" style="1" customWidth="true"/>
    <col min="10" max="10" width="7.875" style="1" customWidth="true"/>
    <col min="11" max="11" width="8.875" style="1" customWidth="true"/>
    <col min="12" max="12" width="5.125" style="1" customWidth="true"/>
    <col min="13" max="13" width="6.875" style="1" customWidth="true"/>
    <col min="14" max="14" width="8.5" style="1" customWidth="true"/>
    <col min="15" max="15" width="10.125" style="1" customWidth="true"/>
    <col min="16" max="16" width="5.125" style="1" customWidth="true"/>
    <col min="17" max="17" width="8.25" style="1" customWidth="true"/>
    <col min="18" max="18" width="8.75" style="1" customWidth="true"/>
    <col min="19" max="16384" width="9" style="1"/>
  </cols>
  <sheetData>
    <row r="1" ht="27" customHeight="true" spans="1:18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5" customHeight="true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1" customHeight="true" spans="1:18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5" t="s">
        <v>2</v>
      </c>
      <c r="P3" s="15"/>
      <c r="Q3" s="15"/>
      <c r="R3" s="15"/>
    </row>
    <row r="4" ht="20.1" customHeight="true" spans="1:18">
      <c r="A4" s="5" t="s">
        <v>3</v>
      </c>
      <c r="B4" s="6" t="s">
        <v>4</v>
      </c>
      <c r="C4" s="6" t="s">
        <v>5</v>
      </c>
      <c r="D4" s="7" t="s">
        <v>6</v>
      </c>
      <c r="E4" s="6" t="s">
        <v>7</v>
      </c>
      <c r="F4" s="5" t="s">
        <v>8</v>
      </c>
      <c r="G4" s="5"/>
      <c r="H4" s="5"/>
      <c r="I4" s="5"/>
      <c r="J4" s="5"/>
      <c r="K4" s="5"/>
      <c r="L4" s="5"/>
      <c r="M4" s="5"/>
      <c r="N4" s="5"/>
      <c r="O4" s="5"/>
      <c r="P4" s="16" t="s">
        <v>9</v>
      </c>
      <c r="Q4" s="18"/>
      <c r="R4" s="19"/>
    </row>
    <row r="5" ht="20.1" customHeight="true" spans="1:18">
      <c r="A5" s="5"/>
      <c r="B5" s="8"/>
      <c r="C5" s="8"/>
      <c r="D5" s="8"/>
      <c r="E5" s="8"/>
      <c r="F5" s="5" t="s">
        <v>10</v>
      </c>
      <c r="G5" s="5"/>
      <c r="H5" s="5"/>
      <c r="I5" s="5" t="s">
        <v>11</v>
      </c>
      <c r="J5" s="5"/>
      <c r="K5" s="5"/>
      <c r="L5" s="5" t="s">
        <v>12</v>
      </c>
      <c r="M5" s="5"/>
      <c r="N5" s="5"/>
      <c r="O5" s="5" t="s">
        <v>13</v>
      </c>
      <c r="P5" s="17"/>
      <c r="Q5" s="20"/>
      <c r="R5" s="21"/>
    </row>
    <row r="6" ht="69" customHeight="true" spans="1:18">
      <c r="A6" s="5"/>
      <c r="B6" s="9"/>
      <c r="C6" s="9"/>
      <c r="D6" s="9"/>
      <c r="E6" s="9"/>
      <c r="F6" s="5" t="s">
        <v>14</v>
      </c>
      <c r="G6" s="5" t="s">
        <v>15</v>
      </c>
      <c r="H6" s="5" t="s">
        <v>16</v>
      </c>
      <c r="I6" s="5" t="s">
        <v>14</v>
      </c>
      <c r="J6" s="5" t="s">
        <v>15</v>
      </c>
      <c r="K6" s="5" t="s">
        <v>16</v>
      </c>
      <c r="L6" s="5" t="s">
        <v>14</v>
      </c>
      <c r="M6" s="5" t="s">
        <v>15</v>
      </c>
      <c r="N6" s="5" t="s">
        <v>16</v>
      </c>
      <c r="O6" s="5"/>
      <c r="P6" s="5" t="s">
        <v>14</v>
      </c>
      <c r="Q6" s="5" t="s">
        <v>15</v>
      </c>
      <c r="R6" s="5" t="s">
        <v>16</v>
      </c>
    </row>
    <row r="7" ht="23.1" customHeight="true" spans="1:22">
      <c r="A7" s="5">
        <v>1</v>
      </c>
      <c r="B7" s="5" t="s">
        <v>17</v>
      </c>
      <c r="C7" s="5">
        <v>6</v>
      </c>
      <c r="D7" s="5">
        <v>40</v>
      </c>
      <c r="E7" s="14">
        <f>O7+R7</f>
        <v>145332.5</v>
      </c>
      <c r="F7" s="5">
        <v>22</v>
      </c>
      <c r="G7" s="5">
        <v>397.3</v>
      </c>
      <c r="H7" s="5">
        <v>99325</v>
      </c>
      <c r="I7" s="5">
        <v>14</v>
      </c>
      <c r="J7" s="5">
        <v>51.5</v>
      </c>
      <c r="K7" s="5">
        <v>6437.5</v>
      </c>
      <c r="L7" s="5">
        <v>9</v>
      </c>
      <c r="M7" s="5">
        <v>5.2</v>
      </c>
      <c r="N7" s="5">
        <v>1300</v>
      </c>
      <c r="O7" s="5">
        <f>H7+K7+N7</f>
        <v>107062.5</v>
      </c>
      <c r="P7" s="5">
        <v>1</v>
      </c>
      <c r="Q7" s="5">
        <v>382.7</v>
      </c>
      <c r="R7" s="5">
        <v>38270</v>
      </c>
      <c r="T7" s="22"/>
      <c r="U7" s="24"/>
      <c r="V7" s="24"/>
    </row>
    <row r="8" ht="23.1" customHeight="true" spans="1:22">
      <c r="A8" s="5">
        <v>2</v>
      </c>
      <c r="B8" s="5" t="s">
        <v>18</v>
      </c>
      <c r="C8" s="5">
        <v>3</v>
      </c>
      <c r="D8" s="5">
        <v>6</v>
      </c>
      <c r="E8" s="14">
        <f>O8+R8</f>
        <v>209800</v>
      </c>
      <c r="F8" s="5">
        <v>6</v>
      </c>
      <c r="G8" s="5">
        <v>715.2</v>
      </c>
      <c r="H8" s="5">
        <v>178800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f>H8+K8+N8</f>
        <v>178800</v>
      </c>
      <c r="P8" s="5">
        <v>1</v>
      </c>
      <c r="Q8" s="5">
        <v>690</v>
      </c>
      <c r="R8" s="5">
        <v>31000</v>
      </c>
      <c r="T8" s="22"/>
      <c r="U8" s="22"/>
      <c r="V8" s="24"/>
    </row>
    <row r="9" ht="23.1" customHeight="true" spans="1:22">
      <c r="A9" s="5">
        <v>3</v>
      </c>
      <c r="B9" s="5" t="s">
        <v>19</v>
      </c>
      <c r="C9" s="5">
        <v>5</v>
      </c>
      <c r="D9" s="5">
        <v>178</v>
      </c>
      <c r="E9" s="14">
        <f>O9+R9</f>
        <v>207375</v>
      </c>
      <c r="F9" s="5">
        <v>177</v>
      </c>
      <c r="G9" s="5">
        <v>560.9</v>
      </c>
      <c r="H9" s="5">
        <v>140225</v>
      </c>
      <c r="I9" s="5">
        <v>2</v>
      </c>
      <c r="J9" s="5">
        <v>217.2</v>
      </c>
      <c r="K9" s="5">
        <v>27150</v>
      </c>
      <c r="L9" s="5">
        <v>0</v>
      </c>
      <c r="M9" s="5">
        <v>0</v>
      </c>
      <c r="N9" s="5">
        <v>0</v>
      </c>
      <c r="O9" s="5">
        <f>H9+K9+N9</f>
        <v>167375</v>
      </c>
      <c r="P9" s="5">
        <v>1</v>
      </c>
      <c r="Q9" s="5">
        <v>400</v>
      </c>
      <c r="R9" s="5">
        <v>40000</v>
      </c>
      <c r="T9" s="22"/>
      <c r="U9" s="22"/>
      <c r="V9" s="24"/>
    </row>
    <row r="10" ht="23.1" customHeight="true" spans="1:22">
      <c r="A10" s="5">
        <v>4</v>
      </c>
      <c r="B10" s="5" t="s">
        <v>20</v>
      </c>
      <c r="C10" s="5">
        <v>2</v>
      </c>
      <c r="D10" s="5">
        <v>1</v>
      </c>
      <c r="E10" s="14">
        <f t="shared" ref="E10:E37" si="0">O10+R10</f>
        <v>12500</v>
      </c>
      <c r="F10" s="5">
        <v>1</v>
      </c>
      <c r="G10" s="5">
        <v>50</v>
      </c>
      <c r="H10" s="5">
        <v>12500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f t="shared" ref="O10:O36" si="1">H10+K10+N10</f>
        <v>12500</v>
      </c>
      <c r="P10" s="5">
        <v>0</v>
      </c>
      <c r="Q10" s="5">
        <v>0</v>
      </c>
      <c r="R10" s="5">
        <v>0</v>
      </c>
      <c r="T10" s="23"/>
      <c r="U10" s="24"/>
      <c r="V10" s="24"/>
    </row>
    <row r="11" ht="23.1" customHeight="true" spans="1:22">
      <c r="A11" s="5">
        <v>5</v>
      </c>
      <c r="B11" s="5" t="s">
        <v>21</v>
      </c>
      <c r="C11" s="5">
        <v>6</v>
      </c>
      <c r="D11" s="5">
        <v>124</v>
      </c>
      <c r="E11" s="14">
        <f t="shared" si="0"/>
        <v>208962.5</v>
      </c>
      <c r="F11" s="5">
        <v>121</v>
      </c>
      <c r="G11" s="5">
        <v>634.2</v>
      </c>
      <c r="H11" s="5">
        <v>158550</v>
      </c>
      <c r="I11" s="5">
        <v>3</v>
      </c>
      <c r="J11" s="5">
        <v>4.9</v>
      </c>
      <c r="K11" s="5">
        <v>612.5</v>
      </c>
      <c r="L11" s="5">
        <v>0</v>
      </c>
      <c r="M11" s="5">
        <v>0</v>
      </c>
      <c r="N11" s="5">
        <v>0</v>
      </c>
      <c r="O11" s="5">
        <f t="shared" si="1"/>
        <v>159162.5</v>
      </c>
      <c r="P11" s="5">
        <v>2</v>
      </c>
      <c r="Q11" s="5">
        <v>498</v>
      </c>
      <c r="R11" s="5">
        <v>49800</v>
      </c>
      <c r="T11" s="22"/>
      <c r="U11" s="24"/>
      <c r="V11" s="24"/>
    </row>
    <row r="12" ht="23.1" customHeight="true" spans="1:22">
      <c r="A12" s="5">
        <v>6</v>
      </c>
      <c r="B12" s="5" t="s">
        <v>22</v>
      </c>
      <c r="C12" s="5">
        <v>7</v>
      </c>
      <c r="D12" s="5">
        <v>10</v>
      </c>
      <c r="E12" s="14">
        <f t="shared" si="0"/>
        <v>78425</v>
      </c>
      <c r="F12" s="5">
        <v>10</v>
      </c>
      <c r="G12" s="5">
        <v>253.7</v>
      </c>
      <c r="H12" s="5">
        <v>63425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f t="shared" si="1"/>
        <v>63425</v>
      </c>
      <c r="P12" s="5">
        <v>1</v>
      </c>
      <c r="Q12" s="5">
        <v>150</v>
      </c>
      <c r="R12" s="5">
        <v>15000</v>
      </c>
      <c r="T12" s="22"/>
      <c r="U12" s="24"/>
      <c r="V12" s="24"/>
    </row>
    <row r="13" ht="23.1" customHeight="true" spans="1:22">
      <c r="A13" s="5">
        <v>7</v>
      </c>
      <c r="B13" s="5" t="s">
        <v>23</v>
      </c>
      <c r="C13" s="5">
        <v>8</v>
      </c>
      <c r="D13" s="5">
        <v>20</v>
      </c>
      <c r="E13" s="14">
        <f t="shared" si="0"/>
        <v>474725</v>
      </c>
      <c r="F13" s="5">
        <v>19</v>
      </c>
      <c r="G13" s="5">
        <v>1449.1</v>
      </c>
      <c r="H13" s="5">
        <v>362275</v>
      </c>
      <c r="I13" s="5">
        <v>1</v>
      </c>
      <c r="J13" s="5">
        <v>2</v>
      </c>
      <c r="K13" s="5">
        <v>250</v>
      </c>
      <c r="L13" s="5">
        <v>0</v>
      </c>
      <c r="M13" s="5">
        <v>0</v>
      </c>
      <c r="N13" s="5">
        <v>0</v>
      </c>
      <c r="O13" s="5">
        <f t="shared" si="1"/>
        <v>362525</v>
      </c>
      <c r="P13" s="5">
        <v>4</v>
      </c>
      <c r="Q13" s="5">
        <v>1122</v>
      </c>
      <c r="R13" s="5">
        <v>112200</v>
      </c>
      <c r="T13" s="22"/>
      <c r="U13" s="24"/>
      <c r="V13" s="24"/>
    </row>
    <row r="14" ht="23.1" customHeight="true" spans="1:22">
      <c r="A14" s="5">
        <v>8</v>
      </c>
      <c r="B14" s="5" t="s">
        <v>24</v>
      </c>
      <c r="C14" s="5">
        <v>4</v>
      </c>
      <c r="D14" s="5">
        <v>6</v>
      </c>
      <c r="E14" s="14">
        <f t="shared" si="0"/>
        <v>50715</v>
      </c>
      <c r="F14" s="5">
        <v>6</v>
      </c>
      <c r="G14" s="5">
        <v>146.7</v>
      </c>
      <c r="H14" s="5">
        <v>36675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f t="shared" si="1"/>
        <v>36675</v>
      </c>
      <c r="P14" s="5">
        <v>1</v>
      </c>
      <c r="Q14" s="5">
        <v>140.4</v>
      </c>
      <c r="R14" s="5">
        <v>14040</v>
      </c>
      <c r="T14" s="22"/>
      <c r="U14" s="24"/>
      <c r="V14" s="24"/>
    </row>
    <row r="15" ht="23.1" customHeight="true" spans="1:22">
      <c r="A15" s="5">
        <v>9</v>
      </c>
      <c r="B15" s="5" t="s">
        <v>25</v>
      </c>
      <c r="C15" s="5">
        <v>10</v>
      </c>
      <c r="D15" s="5">
        <v>29</v>
      </c>
      <c r="E15" s="14">
        <f t="shared" si="0"/>
        <v>116875</v>
      </c>
      <c r="F15" s="5">
        <v>29</v>
      </c>
      <c r="G15" s="5">
        <v>359.1</v>
      </c>
      <c r="H15" s="5">
        <v>89775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f t="shared" si="1"/>
        <v>89775</v>
      </c>
      <c r="P15" s="5">
        <v>1</v>
      </c>
      <c r="Q15" s="5">
        <v>271</v>
      </c>
      <c r="R15" s="5">
        <v>27100</v>
      </c>
      <c r="T15" s="22"/>
      <c r="U15" s="24"/>
      <c r="V15" s="24"/>
    </row>
    <row r="16" ht="23.1" customHeight="true" spans="1:22">
      <c r="A16" s="5">
        <v>10</v>
      </c>
      <c r="B16" s="5" t="s">
        <v>26</v>
      </c>
      <c r="C16" s="5">
        <v>4</v>
      </c>
      <c r="D16" s="5">
        <v>48</v>
      </c>
      <c r="E16" s="14">
        <f t="shared" si="0"/>
        <v>316925</v>
      </c>
      <c r="F16" s="5">
        <v>48</v>
      </c>
      <c r="G16" s="5">
        <v>967.5</v>
      </c>
      <c r="H16" s="5">
        <v>241875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f t="shared" si="1"/>
        <v>241875</v>
      </c>
      <c r="P16" s="5">
        <v>2</v>
      </c>
      <c r="Q16" s="5">
        <v>750.5</v>
      </c>
      <c r="R16" s="5">
        <v>75050</v>
      </c>
      <c r="T16" s="22"/>
      <c r="U16" s="24"/>
      <c r="V16" s="24"/>
    </row>
    <row r="17" ht="23.1" customHeight="true" spans="1:22">
      <c r="A17" s="5">
        <v>11</v>
      </c>
      <c r="B17" s="5" t="s">
        <v>27</v>
      </c>
      <c r="C17" s="5">
        <v>5</v>
      </c>
      <c r="D17" s="5">
        <v>4</v>
      </c>
      <c r="E17" s="14">
        <f t="shared" si="0"/>
        <v>340280</v>
      </c>
      <c r="F17" s="5">
        <v>4</v>
      </c>
      <c r="G17" s="5">
        <v>1153.8</v>
      </c>
      <c r="H17" s="5">
        <v>288450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f t="shared" si="1"/>
        <v>288450</v>
      </c>
      <c r="P17" s="5">
        <v>2</v>
      </c>
      <c r="Q17" s="5">
        <v>1002</v>
      </c>
      <c r="R17" s="5">
        <v>51830</v>
      </c>
      <c r="T17" s="22"/>
      <c r="U17" s="24"/>
      <c r="V17" s="24"/>
    </row>
    <row r="18" ht="23.1" customHeight="true" spans="1:22">
      <c r="A18" s="5">
        <v>12</v>
      </c>
      <c r="B18" s="5" t="s">
        <v>28</v>
      </c>
      <c r="C18" s="5">
        <v>5</v>
      </c>
      <c r="D18" s="5">
        <v>6</v>
      </c>
      <c r="E18" s="14">
        <f t="shared" si="0"/>
        <v>58925</v>
      </c>
      <c r="F18" s="5">
        <v>6</v>
      </c>
      <c r="G18" s="5">
        <v>235.7</v>
      </c>
      <c r="H18" s="5">
        <v>58925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f t="shared" si="1"/>
        <v>58925</v>
      </c>
      <c r="P18" s="5">
        <v>0</v>
      </c>
      <c r="Q18" s="5">
        <v>0</v>
      </c>
      <c r="R18" s="5">
        <v>0</v>
      </c>
      <c r="T18" s="22"/>
      <c r="U18" s="24"/>
      <c r="V18" s="24"/>
    </row>
    <row r="19" ht="23.1" customHeight="true" spans="1:22">
      <c r="A19" s="5">
        <v>13</v>
      </c>
      <c r="B19" s="5" t="s">
        <v>29</v>
      </c>
      <c r="C19" s="5">
        <v>5</v>
      </c>
      <c r="D19" s="5">
        <v>10</v>
      </c>
      <c r="E19" s="14">
        <f t="shared" si="0"/>
        <v>121095</v>
      </c>
      <c r="F19" s="5">
        <v>3</v>
      </c>
      <c r="G19" s="5">
        <v>346.2</v>
      </c>
      <c r="H19" s="5">
        <v>86550</v>
      </c>
      <c r="I19" s="5">
        <v>7</v>
      </c>
      <c r="J19" s="5">
        <v>10.2</v>
      </c>
      <c r="K19" s="5">
        <v>1275</v>
      </c>
      <c r="L19" s="5">
        <v>0</v>
      </c>
      <c r="M19" s="5">
        <v>0</v>
      </c>
      <c r="N19" s="5">
        <v>0</v>
      </c>
      <c r="O19" s="5">
        <f t="shared" si="1"/>
        <v>87825</v>
      </c>
      <c r="P19" s="5">
        <v>2</v>
      </c>
      <c r="Q19" s="5">
        <v>332.7</v>
      </c>
      <c r="R19" s="5">
        <v>33270</v>
      </c>
      <c r="T19" s="22"/>
      <c r="U19" s="24"/>
      <c r="V19" s="24"/>
    </row>
    <row r="20" ht="23.1" customHeight="true" spans="1:22">
      <c r="A20" s="5">
        <v>14</v>
      </c>
      <c r="B20" s="5" t="s">
        <v>30</v>
      </c>
      <c r="C20" s="5">
        <v>2</v>
      </c>
      <c r="D20" s="5">
        <v>2</v>
      </c>
      <c r="E20" s="14">
        <f t="shared" si="0"/>
        <v>6000</v>
      </c>
      <c r="F20" s="5">
        <v>2</v>
      </c>
      <c r="G20" s="5">
        <v>24</v>
      </c>
      <c r="H20" s="5">
        <v>6000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f t="shared" si="1"/>
        <v>6000</v>
      </c>
      <c r="P20" s="5">
        <v>0</v>
      </c>
      <c r="Q20" s="5">
        <v>0</v>
      </c>
      <c r="R20" s="5">
        <v>0</v>
      </c>
      <c r="T20" s="22"/>
      <c r="U20" s="24"/>
      <c r="V20" s="24"/>
    </row>
    <row r="21" ht="23.1" customHeight="true" spans="1:22">
      <c r="A21" s="5">
        <v>15</v>
      </c>
      <c r="B21" s="5" t="s">
        <v>31</v>
      </c>
      <c r="C21" s="5">
        <v>2</v>
      </c>
      <c r="D21" s="5">
        <v>2</v>
      </c>
      <c r="E21" s="14">
        <f t="shared" si="0"/>
        <v>15687.5</v>
      </c>
      <c r="F21" s="5">
        <v>2</v>
      </c>
      <c r="G21" s="5">
        <v>61</v>
      </c>
      <c r="H21" s="5">
        <v>15250</v>
      </c>
      <c r="I21" s="5">
        <v>1</v>
      </c>
      <c r="J21" s="5">
        <v>3.5</v>
      </c>
      <c r="K21" s="5">
        <v>437.5</v>
      </c>
      <c r="L21" s="5">
        <v>0</v>
      </c>
      <c r="M21" s="5">
        <v>0</v>
      </c>
      <c r="N21" s="5">
        <v>0</v>
      </c>
      <c r="O21" s="5">
        <f t="shared" si="1"/>
        <v>15687.5</v>
      </c>
      <c r="P21" s="5">
        <v>0</v>
      </c>
      <c r="Q21" s="5">
        <v>0</v>
      </c>
      <c r="R21" s="5">
        <v>0</v>
      </c>
      <c r="T21" s="22"/>
      <c r="U21" s="24"/>
      <c r="V21" s="24"/>
    </row>
    <row r="22" ht="23.1" customHeight="true" spans="1:22">
      <c r="A22" s="5">
        <v>16</v>
      </c>
      <c r="B22" s="5" t="s">
        <v>32</v>
      </c>
      <c r="C22" s="5">
        <v>3</v>
      </c>
      <c r="D22" s="5">
        <v>1</v>
      </c>
      <c r="E22" s="14">
        <f t="shared" si="0"/>
        <v>38650</v>
      </c>
      <c r="F22" s="5">
        <v>1</v>
      </c>
      <c r="G22" s="5">
        <v>154.6</v>
      </c>
      <c r="H22" s="5">
        <v>38650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f t="shared" si="1"/>
        <v>38650</v>
      </c>
      <c r="P22" s="5">
        <v>0</v>
      </c>
      <c r="Q22" s="5">
        <v>0</v>
      </c>
      <c r="R22" s="5">
        <v>0</v>
      </c>
      <c r="T22" s="22"/>
      <c r="U22" s="24"/>
      <c r="V22" s="24"/>
    </row>
    <row r="23" ht="23.1" customHeight="true" spans="1:22">
      <c r="A23" s="5">
        <v>17</v>
      </c>
      <c r="B23" s="5" t="s">
        <v>33</v>
      </c>
      <c r="C23" s="5">
        <v>1</v>
      </c>
      <c r="D23" s="5">
        <v>1</v>
      </c>
      <c r="E23" s="14">
        <f t="shared" si="0"/>
        <v>15000</v>
      </c>
      <c r="F23" s="5">
        <v>1</v>
      </c>
      <c r="G23" s="5">
        <v>60</v>
      </c>
      <c r="H23" s="5">
        <v>15000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f t="shared" si="1"/>
        <v>15000</v>
      </c>
      <c r="P23" s="5">
        <v>0</v>
      </c>
      <c r="Q23" s="5">
        <v>0</v>
      </c>
      <c r="R23" s="5">
        <v>0</v>
      </c>
      <c r="T23" s="22"/>
      <c r="U23" s="24"/>
      <c r="V23" s="24"/>
    </row>
    <row r="24" ht="23.1" customHeight="true" spans="1:22">
      <c r="A24" s="5">
        <v>18</v>
      </c>
      <c r="B24" s="5" t="s">
        <v>34</v>
      </c>
      <c r="C24" s="5">
        <v>1</v>
      </c>
      <c r="D24" s="5">
        <v>1</v>
      </c>
      <c r="E24" s="14">
        <f t="shared" si="0"/>
        <v>11750</v>
      </c>
      <c r="F24" s="5">
        <v>1</v>
      </c>
      <c r="G24" s="5">
        <v>47</v>
      </c>
      <c r="H24" s="5">
        <v>11750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f t="shared" si="1"/>
        <v>11750</v>
      </c>
      <c r="P24" s="5">
        <v>0</v>
      </c>
      <c r="Q24" s="5">
        <v>0</v>
      </c>
      <c r="R24" s="5">
        <v>0</v>
      </c>
      <c r="T24" s="22"/>
      <c r="U24" s="24"/>
      <c r="V24" s="24"/>
    </row>
    <row r="25" ht="23.1" customHeight="true" spans="1:22">
      <c r="A25" s="5">
        <v>19</v>
      </c>
      <c r="B25" s="5" t="s">
        <v>35</v>
      </c>
      <c r="C25" s="5">
        <v>1</v>
      </c>
      <c r="D25" s="5">
        <v>1</v>
      </c>
      <c r="E25" s="14">
        <f t="shared" si="0"/>
        <v>6250</v>
      </c>
      <c r="F25" s="5">
        <v>1</v>
      </c>
      <c r="G25" s="5">
        <v>25</v>
      </c>
      <c r="H25" s="5">
        <v>6250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f t="shared" si="1"/>
        <v>6250</v>
      </c>
      <c r="P25" s="5">
        <v>0</v>
      </c>
      <c r="Q25" s="5">
        <v>0</v>
      </c>
      <c r="R25" s="5">
        <v>0</v>
      </c>
      <c r="T25" s="22"/>
      <c r="U25" s="24"/>
      <c r="V25" s="24"/>
    </row>
    <row r="26" ht="23.1" customHeight="true" spans="1:22">
      <c r="A26" s="5">
        <v>20</v>
      </c>
      <c r="B26" s="5" t="s">
        <v>36</v>
      </c>
      <c r="C26" s="5">
        <v>2</v>
      </c>
      <c r="D26" s="5">
        <v>2</v>
      </c>
      <c r="E26" s="14">
        <f t="shared" si="0"/>
        <v>3375</v>
      </c>
      <c r="F26" s="5">
        <v>1</v>
      </c>
      <c r="G26" s="5">
        <v>12</v>
      </c>
      <c r="H26" s="5">
        <v>3000</v>
      </c>
      <c r="I26" s="5">
        <v>2</v>
      </c>
      <c r="J26" s="5">
        <v>3</v>
      </c>
      <c r="K26" s="5">
        <v>375</v>
      </c>
      <c r="L26" s="5">
        <v>0</v>
      </c>
      <c r="M26" s="5">
        <v>0</v>
      </c>
      <c r="N26" s="5">
        <v>0</v>
      </c>
      <c r="O26" s="5">
        <f t="shared" si="1"/>
        <v>3375</v>
      </c>
      <c r="P26" s="5">
        <v>0</v>
      </c>
      <c r="Q26" s="5">
        <v>0</v>
      </c>
      <c r="R26" s="5">
        <v>0</v>
      </c>
      <c r="T26" s="22"/>
      <c r="U26" s="24"/>
      <c r="V26" s="24"/>
    </row>
    <row r="27" ht="23.1" customHeight="true" spans="1:22">
      <c r="A27" s="5">
        <v>21</v>
      </c>
      <c r="B27" s="5" t="s">
        <v>37</v>
      </c>
      <c r="C27" s="5">
        <v>3</v>
      </c>
      <c r="D27" s="5">
        <v>1</v>
      </c>
      <c r="E27" s="14">
        <f t="shared" si="0"/>
        <v>123550</v>
      </c>
      <c r="F27" s="5">
        <v>1</v>
      </c>
      <c r="G27" s="5">
        <v>353</v>
      </c>
      <c r="H27" s="5">
        <v>88250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f t="shared" si="1"/>
        <v>88250</v>
      </c>
      <c r="P27" s="5">
        <v>1</v>
      </c>
      <c r="Q27" s="5">
        <v>353</v>
      </c>
      <c r="R27" s="5">
        <v>35300</v>
      </c>
      <c r="T27" s="22"/>
      <c r="U27" s="24"/>
      <c r="V27" s="24"/>
    </row>
    <row r="28" ht="23.1" customHeight="true" spans="1:22">
      <c r="A28" s="5">
        <v>22</v>
      </c>
      <c r="B28" s="5" t="s">
        <v>38</v>
      </c>
      <c r="C28" s="5">
        <v>1</v>
      </c>
      <c r="D28" s="5">
        <v>2</v>
      </c>
      <c r="E28" s="14">
        <f t="shared" si="0"/>
        <v>103947</v>
      </c>
      <c r="F28" s="5">
        <v>2</v>
      </c>
      <c r="G28" s="5">
        <v>301.22</v>
      </c>
      <c r="H28" s="5">
        <v>75305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f t="shared" si="1"/>
        <v>75305</v>
      </c>
      <c r="P28" s="5">
        <v>1</v>
      </c>
      <c r="Q28" s="5">
        <v>286.42</v>
      </c>
      <c r="R28" s="5">
        <v>28642</v>
      </c>
      <c r="T28" s="22"/>
      <c r="U28" s="24"/>
      <c r="V28" s="24"/>
    </row>
    <row r="29" ht="23.1" customHeight="true" spans="1:22">
      <c r="A29" s="5">
        <v>23</v>
      </c>
      <c r="B29" s="5" t="s">
        <v>39</v>
      </c>
      <c r="C29" s="5">
        <v>2</v>
      </c>
      <c r="D29" s="5">
        <v>2</v>
      </c>
      <c r="E29" s="14">
        <f t="shared" si="0"/>
        <v>69000</v>
      </c>
      <c r="F29" s="5">
        <v>2</v>
      </c>
      <c r="G29" s="5">
        <v>200</v>
      </c>
      <c r="H29" s="5">
        <v>50000</v>
      </c>
      <c r="I29" s="5">
        <v>1</v>
      </c>
      <c r="J29" s="5">
        <v>8</v>
      </c>
      <c r="K29" s="5">
        <v>1000</v>
      </c>
      <c r="L29" s="5">
        <v>0</v>
      </c>
      <c r="M29" s="5">
        <v>0</v>
      </c>
      <c r="N29" s="5">
        <v>0</v>
      </c>
      <c r="O29" s="5">
        <f t="shared" si="1"/>
        <v>51000</v>
      </c>
      <c r="P29" s="5">
        <v>1</v>
      </c>
      <c r="Q29" s="5">
        <v>180</v>
      </c>
      <c r="R29" s="5">
        <v>18000</v>
      </c>
      <c r="T29" s="22"/>
      <c r="U29" s="24"/>
      <c r="V29" s="24"/>
    </row>
    <row r="30" ht="23.1" customHeight="true" spans="1:22">
      <c r="A30" s="5">
        <v>24</v>
      </c>
      <c r="B30" s="5" t="s">
        <v>40</v>
      </c>
      <c r="C30" s="5">
        <v>2</v>
      </c>
      <c r="D30" s="5">
        <v>1</v>
      </c>
      <c r="E30" s="14">
        <f t="shared" si="0"/>
        <v>82600</v>
      </c>
      <c r="F30" s="5">
        <v>1</v>
      </c>
      <c r="G30" s="5">
        <v>236</v>
      </c>
      <c r="H30" s="5">
        <v>59000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f t="shared" si="1"/>
        <v>59000</v>
      </c>
      <c r="P30" s="5">
        <v>1</v>
      </c>
      <c r="Q30" s="5">
        <v>236</v>
      </c>
      <c r="R30" s="5">
        <v>23600</v>
      </c>
      <c r="T30" s="22"/>
      <c r="U30" s="24"/>
      <c r="V30" s="24"/>
    </row>
    <row r="31" ht="23.1" customHeight="true" spans="1:22">
      <c r="A31" s="5">
        <v>25</v>
      </c>
      <c r="B31" s="5" t="s">
        <v>41</v>
      </c>
      <c r="C31" s="5">
        <v>3</v>
      </c>
      <c r="D31" s="5">
        <v>3</v>
      </c>
      <c r="E31" s="14">
        <f t="shared" si="0"/>
        <v>100625</v>
      </c>
      <c r="F31" s="5">
        <v>2</v>
      </c>
      <c r="G31" s="5">
        <v>290</v>
      </c>
      <c r="H31" s="5">
        <v>72500</v>
      </c>
      <c r="I31" s="5">
        <v>2</v>
      </c>
      <c r="J31" s="5">
        <v>53</v>
      </c>
      <c r="K31" s="5">
        <v>6625</v>
      </c>
      <c r="L31" s="5">
        <v>0</v>
      </c>
      <c r="M31" s="5">
        <v>0</v>
      </c>
      <c r="N31" s="5">
        <v>0</v>
      </c>
      <c r="O31" s="5">
        <f t="shared" si="1"/>
        <v>79125</v>
      </c>
      <c r="P31" s="5">
        <v>1</v>
      </c>
      <c r="Q31" s="5">
        <v>215</v>
      </c>
      <c r="R31" s="5">
        <v>21500</v>
      </c>
      <c r="T31" s="22"/>
      <c r="U31" s="24"/>
      <c r="V31" s="24"/>
    </row>
    <row r="32" ht="23.1" customHeight="true" spans="1:22">
      <c r="A32" s="5">
        <v>26</v>
      </c>
      <c r="B32" s="5" t="s">
        <v>42</v>
      </c>
      <c r="C32" s="5">
        <v>4</v>
      </c>
      <c r="D32" s="5">
        <v>3</v>
      </c>
      <c r="E32" s="14">
        <f t="shared" si="0"/>
        <v>107400</v>
      </c>
      <c r="F32" s="5">
        <v>3</v>
      </c>
      <c r="G32" s="5">
        <v>338</v>
      </c>
      <c r="H32" s="5">
        <v>84500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f t="shared" si="1"/>
        <v>84500</v>
      </c>
      <c r="P32" s="5">
        <v>1</v>
      </c>
      <c r="Q32" s="5">
        <v>229</v>
      </c>
      <c r="R32" s="5">
        <v>22900</v>
      </c>
      <c r="T32" s="22"/>
      <c r="U32" s="24"/>
      <c r="V32" s="24"/>
    </row>
    <row r="33" ht="23.1" customHeight="true" spans="1:22">
      <c r="A33" s="5">
        <v>27</v>
      </c>
      <c r="B33" s="5" t="s">
        <v>43</v>
      </c>
      <c r="C33" s="5">
        <v>1</v>
      </c>
      <c r="D33" s="5">
        <v>1</v>
      </c>
      <c r="E33" s="14">
        <f t="shared" si="0"/>
        <v>20500</v>
      </c>
      <c r="F33" s="5">
        <v>1</v>
      </c>
      <c r="G33" s="5">
        <v>82</v>
      </c>
      <c r="H33" s="5">
        <v>20500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f t="shared" si="1"/>
        <v>20500</v>
      </c>
      <c r="P33" s="5">
        <v>0</v>
      </c>
      <c r="Q33" s="5">
        <v>0</v>
      </c>
      <c r="R33" s="5">
        <v>0</v>
      </c>
      <c r="T33" s="22"/>
      <c r="U33" s="24"/>
      <c r="V33" s="24"/>
    </row>
    <row r="34" ht="23.1" customHeight="true" spans="1:22">
      <c r="A34" s="5">
        <v>28</v>
      </c>
      <c r="B34" s="5" t="s">
        <v>44</v>
      </c>
      <c r="C34" s="5">
        <v>3</v>
      </c>
      <c r="D34" s="5">
        <v>2</v>
      </c>
      <c r="E34" s="14">
        <f t="shared" si="0"/>
        <v>115750</v>
      </c>
      <c r="F34" s="5">
        <v>1</v>
      </c>
      <c r="G34" s="5">
        <v>330</v>
      </c>
      <c r="H34" s="5">
        <v>82500</v>
      </c>
      <c r="I34" s="5">
        <v>1</v>
      </c>
      <c r="J34" s="5">
        <v>2</v>
      </c>
      <c r="K34" s="5">
        <v>250</v>
      </c>
      <c r="L34" s="5">
        <v>0</v>
      </c>
      <c r="M34" s="5">
        <v>0</v>
      </c>
      <c r="N34" s="5">
        <v>0</v>
      </c>
      <c r="O34" s="5">
        <f t="shared" si="1"/>
        <v>82750</v>
      </c>
      <c r="P34" s="5">
        <v>1</v>
      </c>
      <c r="Q34" s="5">
        <v>330</v>
      </c>
      <c r="R34" s="5">
        <v>33000</v>
      </c>
      <c r="T34" s="22"/>
      <c r="U34" s="24"/>
      <c r="V34" s="24"/>
    </row>
    <row r="35" ht="23.1" customHeight="true" spans="1:22">
      <c r="A35" s="5">
        <v>29</v>
      </c>
      <c r="B35" s="10" t="s">
        <v>45</v>
      </c>
      <c r="C35" s="5">
        <v>1</v>
      </c>
      <c r="D35" s="5">
        <v>1</v>
      </c>
      <c r="E35" s="14">
        <f t="shared" si="0"/>
        <v>51550</v>
      </c>
      <c r="F35" s="5">
        <v>1</v>
      </c>
      <c r="G35" s="5">
        <v>206.2</v>
      </c>
      <c r="H35" s="5">
        <v>51550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f t="shared" si="1"/>
        <v>51550</v>
      </c>
      <c r="P35" s="5">
        <v>0</v>
      </c>
      <c r="Q35" s="5">
        <v>0</v>
      </c>
      <c r="R35" s="5">
        <v>0</v>
      </c>
      <c r="T35" s="22"/>
      <c r="U35" s="24"/>
      <c r="V35" s="24"/>
    </row>
    <row r="36" ht="23.1" customHeight="true" spans="1:22">
      <c r="A36" s="5">
        <v>30</v>
      </c>
      <c r="B36" s="10" t="s">
        <v>46</v>
      </c>
      <c r="C36" s="5">
        <v>1</v>
      </c>
      <c r="D36" s="5">
        <v>1</v>
      </c>
      <c r="E36" s="14">
        <f t="shared" si="0"/>
        <v>105480</v>
      </c>
      <c r="F36" s="5">
        <v>1</v>
      </c>
      <c r="G36" s="5">
        <v>250</v>
      </c>
      <c r="H36" s="5">
        <v>62500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f t="shared" si="1"/>
        <v>62500</v>
      </c>
      <c r="P36" s="5">
        <v>1</v>
      </c>
      <c r="Q36" s="5">
        <v>570.2</v>
      </c>
      <c r="R36" s="5">
        <v>42980</v>
      </c>
      <c r="T36" s="22"/>
      <c r="U36" s="24"/>
      <c r="V36" s="24"/>
    </row>
    <row r="37" ht="23.1" customHeight="true" spans="1:22">
      <c r="A37" s="11" t="s">
        <v>47</v>
      </c>
      <c r="B37" s="10"/>
      <c r="C37" s="5">
        <f>SUM(C7:C36)</f>
        <v>103</v>
      </c>
      <c r="D37" s="5">
        <v>505</v>
      </c>
      <c r="E37" s="14">
        <f t="shared" si="0"/>
        <v>3319049.5</v>
      </c>
      <c r="F37" s="5">
        <f>SUM(F7:F36)</f>
        <v>476</v>
      </c>
      <c r="G37" s="5">
        <f t="shared" ref="G37:M37" si="2">SUM(G7:G36)</f>
        <v>10239.42</v>
      </c>
      <c r="H37" s="5">
        <f t="shared" si="2"/>
        <v>2559855</v>
      </c>
      <c r="I37" s="5">
        <f t="shared" si="2"/>
        <v>34</v>
      </c>
      <c r="J37" s="5">
        <f t="shared" si="2"/>
        <v>355.3</v>
      </c>
      <c r="K37" s="5">
        <f t="shared" si="2"/>
        <v>44412.5</v>
      </c>
      <c r="L37" s="5">
        <f t="shared" si="2"/>
        <v>9</v>
      </c>
      <c r="M37" s="5">
        <f t="shared" si="2"/>
        <v>5.2</v>
      </c>
      <c r="N37" s="5">
        <f>M37*250</f>
        <v>1300</v>
      </c>
      <c r="O37" s="5">
        <f t="shared" ref="O37:R37" si="3">SUM(O7:O36)</f>
        <v>2605567.5</v>
      </c>
      <c r="P37" s="5">
        <f t="shared" si="3"/>
        <v>26</v>
      </c>
      <c r="Q37" s="5">
        <f t="shared" si="3"/>
        <v>8138.92</v>
      </c>
      <c r="R37" s="5">
        <f t="shared" si="3"/>
        <v>713482</v>
      </c>
      <c r="T37" s="24"/>
      <c r="U37" s="24"/>
      <c r="V37" s="24"/>
    </row>
    <row r="38" ht="85" customHeight="true" spans="1:22">
      <c r="A38" s="12" t="s">
        <v>48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T38" s="24"/>
      <c r="U38" s="24"/>
      <c r="V38" s="24"/>
    </row>
  </sheetData>
  <mergeCells count="16">
    <mergeCell ref="A1:C1"/>
    <mergeCell ref="A2:R2"/>
    <mergeCell ref="O3:R3"/>
    <mergeCell ref="F4:O4"/>
    <mergeCell ref="F5:H5"/>
    <mergeCell ref="I5:K5"/>
    <mergeCell ref="L5:N5"/>
    <mergeCell ref="A37:B37"/>
    <mergeCell ref="A38:R38"/>
    <mergeCell ref="A4:A6"/>
    <mergeCell ref="B4:B6"/>
    <mergeCell ref="C4:C6"/>
    <mergeCell ref="D4:D6"/>
    <mergeCell ref="E4:E6"/>
    <mergeCell ref="O5:O6"/>
    <mergeCell ref="P4:R5"/>
  </mergeCells>
  <printOptions horizontalCentered="true"/>
  <pageMargins left="0.393055555555556" right="0.393055555555556" top="1.18055555555556" bottom="1.18055555555556" header="0.156944444444444" footer="0.393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dg03</dc:creator>
  <cp:lastModifiedBy>huayip</cp:lastModifiedBy>
  <dcterms:created xsi:type="dcterms:W3CDTF">2017-03-26T03:28:00Z</dcterms:created>
  <cp:lastPrinted>2021-06-13T09:33:00Z</cp:lastPrinted>
  <dcterms:modified xsi:type="dcterms:W3CDTF">2021-11-25T10:02:16Z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