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<sst xmlns="http://schemas.openxmlformats.org/spreadsheetml/2006/main" count="414" uniqueCount="208">
  <si>
    <r>
      <rPr>
        <sz val="14"/>
        <rFont val="黑体"/>
        <charset val="134"/>
      </rPr>
      <t>附件</t>
    </r>
    <r>
      <rPr>
        <sz val="14"/>
        <rFont val="Times New Roman"/>
        <charset val="134"/>
      </rPr>
      <t>2</t>
    </r>
    <r>
      <rPr>
        <sz val="14"/>
        <rFont val="黑体"/>
        <charset val="134"/>
      </rPr>
      <t>：</t>
    </r>
  </si>
  <si>
    <r>
      <rPr>
        <sz val="18"/>
        <rFont val="Times New Roman"/>
        <charset val="134"/>
      </rPr>
      <t>2021</t>
    </r>
    <r>
      <rPr>
        <sz val="18"/>
        <rFont val="方正小标宋简体"/>
        <charset val="134"/>
      </rPr>
      <t>年生猪屠宰环节病害猪无害化处理财政补贴资金安排表</t>
    </r>
  </si>
  <si>
    <r>
      <rPr>
        <sz val="11"/>
        <rFont val="黑体"/>
        <charset val="134"/>
      </rPr>
      <t>镇街</t>
    </r>
  </si>
  <si>
    <r>
      <rPr>
        <sz val="11"/>
        <rFont val="黑体"/>
        <charset val="134"/>
      </rPr>
      <t>申请者</t>
    </r>
  </si>
  <si>
    <r>
      <rPr>
        <sz val="11"/>
        <rFont val="黑体"/>
        <charset val="134"/>
      </rPr>
      <t>补贴类型</t>
    </r>
  </si>
  <si>
    <r>
      <rPr>
        <sz val="11"/>
        <rFont val="黑体"/>
        <charset val="134"/>
      </rPr>
      <t>补贴标准（元</t>
    </r>
    <r>
      <rPr>
        <sz val="11"/>
        <rFont val="Times New Roman"/>
        <charset val="134"/>
      </rPr>
      <t>/</t>
    </r>
    <r>
      <rPr>
        <sz val="11"/>
        <rFont val="黑体"/>
        <charset val="134"/>
      </rPr>
      <t>头）</t>
    </r>
  </si>
  <si>
    <r>
      <rPr>
        <sz val="11"/>
        <rFont val="黑体"/>
        <charset val="134"/>
      </rPr>
      <t>补贴数量（头）</t>
    </r>
  </si>
  <si>
    <r>
      <rPr>
        <sz val="11"/>
        <rFont val="黑体"/>
        <charset val="134"/>
      </rPr>
      <t>各级补贴总金额（元）</t>
    </r>
  </si>
  <si>
    <r>
      <rPr>
        <sz val="11"/>
        <rFont val="黑体"/>
        <charset val="134"/>
      </rPr>
      <t>其中</t>
    </r>
  </si>
  <si>
    <r>
      <rPr>
        <sz val="10"/>
        <rFont val="黑体"/>
        <charset val="134"/>
      </rPr>
      <t>省财政补贴</t>
    </r>
    <r>
      <rPr>
        <sz val="10"/>
        <rFont val="Times New Roman"/>
        <charset val="134"/>
      </rPr>
      <t>50%</t>
    </r>
    <r>
      <rPr>
        <sz val="10"/>
        <rFont val="黑体"/>
        <charset val="134"/>
      </rPr>
      <t>（元）</t>
    </r>
  </si>
  <si>
    <r>
      <rPr>
        <sz val="10"/>
        <rFont val="黑体"/>
        <charset val="134"/>
      </rPr>
      <t>市财政补贴</t>
    </r>
    <r>
      <rPr>
        <sz val="10"/>
        <rFont val="Times New Roman"/>
        <charset val="134"/>
      </rPr>
      <t>30%</t>
    </r>
    <r>
      <rPr>
        <sz val="10"/>
        <rFont val="黑体"/>
        <charset val="134"/>
      </rPr>
      <t>（元）</t>
    </r>
  </si>
  <si>
    <r>
      <rPr>
        <sz val="10"/>
        <rFont val="黑体"/>
        <charset val="134"/>
      </rPr>
      <t>镇财政补贴</t>
    </r>
    <r>
      <rPr>
        <sz val="10"/>
        <rFont val="Times New Roman"/>
        <charset val="134"/>
      </rPr>
      <t>20%</t>
    </r>
    <r>
      <rPr>
        <sz val="10"/>
        <rFont val="黑体"/>
        <charset val="134"/>
      </rPr>
      <t>（元）</t>
    </r>
  </si>
  <si>
    <r>
      <rPr>
        <sz val="11"/>
        <rFont val="黑体"/>
        <charset val="134"/>
      </rPr>
      <t>合计</t>
    </r>
  </si>
  <si>
    <r>
      <rPr>
        <sz val="11"/>
        <rFont val="Times New Roman"/>
        <charset val="134"/>
      </rPr>
      <t>14</t>
    </r>
    <r>
      <rPr>
        <sz val="11"/>
        <rFont val="黑体"/>
        <charset val="134"/>
      </rPr>
      <t>个镇街</t>
    </r>
  </si>
  <si>
    <r>
      <rPr>
        <sz val="7"/>
        <rFont val="Times New Roman"/>
        <charset val="134"/>
      </rPr>
      <t>12129</t>
    </r>
    <r>
      <rPr>
        <sz val="7"/>
        <rFont val="黑体"/>
        <charset val="134"/>
      </rPr>
      <t>头无害化，</t>
    </r>
    <r>
      <rPr>
        <sz val="7"/>
        <rFont val="Times New Roman"/>
        <charset val="134"/>
      </rPr>
      <t>5659</t>
    </r>
    <r>
      <rPr>
        <sz val="7"/>
        <rFont val="黑体"/>
        <charset val="134"/>
      </rPr>
      <t>头损失补贴</t>
    </r>
  </si>
  <si>
    <t>塘厦</t>
  </si>
  <si>
    <r>
      <rPr>
        <sz val="11"/>
        <rFont val="宋体"/>
        <charset val="134"/>
      </rPr>
      <t>小计</t>
    </r>
  </si>
  <si>
    <r>
      <rPr>
        <sz val="6"/>
        <rFont val="Times New Roman"/>
        <charset val="134"/>
      </rPr>
      <t>660</t>
    </r>
    <r>
      <rPr>
        <sz val="6"/>
        <rFont val="黑体"/>
        <charset val="134"/>
      </rPr>
      <t>头无害化，</t>
    </r>
    <r>
      <rPr>
        <sz val="6"/>
        <rFont val="Times New Roman"/>
        <charset val="134"/>
      </rPr>
      <t>170</t>
    </r>
    <r>
      <rPr>
        <sz val="6"/>
        <rFont val="黑体"/>
        <charset val="134"/>
      </rPr>
      <t>头损失补贴</t>
    </r>
  </si>
  <si>
    <r>
      <rPr>
        <sz val="11"/>
        <rFont val="宋体"/>
        <charset val="134"/>
      </rPr>
      <t>塘厦</t>
    </r>
  </si>
  <si>
    <r>
      <rPr>
        <sz val="11"/>
        <rFont val="宋体"/>
        <charset val="134"/>
      </rPr>
      <t>广东省东莞市塘厦食品公司</t>
    </r>
  </si>
  <si>
    <r>
      <rPr>
        <sz val="11"/>
        <rFont val="宋体"/>
        <charset val="134"/>
      </rPr>
      <t>无害化处理费用补贴</t>
    </r>
  </si>
  <si>
    <r>
      <rPr>
        <sz val="11"/>
        <rFont val="宋体"/>
        <charset val="134"/>
      </rPr>
      <t>陈鑫鑫</t>
    </r>
  </si>
  <si>
    <r>
      <rPr>
        <sz val="11"/>
        <rFont val="宋体"/>
        <charset val="134"/>
      </rPr>
      <t>病害猪损失财政补贴</t>
    </r>
  </si>
  <si>
    <r>
      <rPr>
        <sz val="11"/>
        <rFont val="宋体"/>
        <charset val="134"/>
      </rPr>
      <t>温奕浪</t>
    </r>
  </si>
  <si>
    <r>
      <rPr>
        <sz val="11"/>
        <rFont val="宋体"/>
        <charset val="134"/>
      </rPr>
      <t>李海锋</t>
    </r>
  </si>
  <si>
    <r>
      <rPr>
        <sz val="11"/>
        <rFont val="宋体"/>
        <charset val="134"/>
      </rPr>
      <t>林伟洪</t>
    </r>
  </si>
  <si>
    <r>
      <rPr>
        <sz val="11"/>
        <rFont val="宋体"/>
        <charset val="134"/>
      </rPr>
      <t>郑伟</t>
    </r>
  </si>
  <si>
    <r>
      <rPr>
        <sz val="11"/>
        <rFont val="宋体"/>
        <charset val="134"/>
      </rPr>
      <t>赵少平</t>
    </r>
  </si>
  <si>
    <r>
      <rPr>
        <sz val="11"/>
        <rFont val="宋体"/>
        <charset val="134"/>
      </rPr>
      <t>刘璇</t>
    </r>
  </si>
  <si>
    <r>
      <rPr>
        <sz val="11"/>
        <rFont val="宋体"/>
        <charset val="134"/>
      </rPr>
      <t>房亚金</t>
    </r>
  </si>
  <si>
    <r>
      <rPr>
        <sz val="11"/>
        <rFont val="宋体"/>
        <charset val="134"/>
      </rPr>
      <t>李结华</t>
    </r>
  </si>
  <si>
    <r>
      <rPr>
        <sz val="11"/>
        <rFont val="宋体"/>
        <charset val="134"/>
      </rPr>
      <t>彭娇琴</t>
    </r>
  </si>
  <si>
    <r>
      <rPr>
        <sz val="11"/>
        <rFont val="宋体"/>
        <charset val="134"/>
      </rPr>
      <t>长安</t>
    </r>
  </si>
  <si>
    <r>
      <rPr>
        <sz val="6"/>
        <rFont val="Times New Roman"/>
        <charset val="134"/>
      </rPr>
      <t>820</t>
    </r>
    <r>
      <rPr>
        <sz val="6"/>
        <rFont val="宋体"/>
        <charset val="134"/>
      </rPr>
      <t xml:space="preserve">头无害化
</t>
    </r>
    <r>
      <rPr>
        <sz val="6"/>
        <rFont val="Times New Roman"/>
        <charset val="134"/>
      </rPr>
      <t>442</t>
    </r>
    <r>
      <rPr>
        <sz val="6"/>
        <rFont val="宋体"/>
        <charset val="134"/>
      </rPr>
      <t>头损失补贴</t>
    </r>
  </si>
  <si>
    <r>
      <rPr>
        <sz val="11"/>
        <rFont val="宋体"/>
        <charset val="134"/>
      </rPr>
      <t>长安食品公司</t>
    </r>
  </si>
  <si>
    <r>
      <rPr>
        <sz val="11"/>
        <rFont val="宋体"/>
        <charset val="134"/>
      </rPr>
      <t>杨作华</t>
    </r>
  </si>
  <si>
    <r>
      <rPr>
        <sz val="11"/>
        <rFont val="宋体"/>
        <charset val="134"/>
      </rPr>
      <t>郑云山</t>
    </r>
  </si>
  <si>
    <r>
      <rPr>
        <sz val="11"/>
        <rFont val="宋体"/>
        <charset val="134"/>
      </rPr>
      <t>李开清</t>
    </r>
  </si>
  <si>
    <r>
      <rPr>
        <sz val="11"/>
        <rFont val="宋体"/>
        <charset val="134"/>
      </rPr>
      <t>温天宝</t>
    </r>
  </si>
  <si>
    <r>
      <rPr>
        <sz val="11"/>
        <rFont val="宋体"/>
        <charset val="134"/>
      </rPr>
      <t>黄武林</t>
    </r>
  </si>
  <si>
    <r>
      <rPr>
        <sz val="11"/>
        <rFont val="宋体"/>
        <charset val="134"/>
      </rPr>
      <t>胡国平</t>
    </r>
  </si>
  <si>
    <r>
      <rPr>
        <sz val="11"/>
        <rFont val="宋体"/>
        <charset val="134"/>
      </rPr>
      <t>张彦其</t>
    </r>
  </si>
  <si>
    <r>
      <rPr>
        <sz val="11"/>
        <rFont val="宋体"/>
        <charset val="134"/>
      </rPr>
      <t>李明圳</t>
    </r>
  </si>
  <si>
    <r>
      <rPr>
        <sz val="11"/>
        <rFont val="宋体"/>
        <charset val="134"/>
      </rPr>
      <t>曾行就</t>
    </r>
  </si>
  <si>
    <r>
      <rPr>
        <sz val="11"/>
        <rFont val="宋体"/>
        <charset val="134"/>
      </rPr>
      <t>邹君庆</t>
    </r>
  </si>
  <si>
    <r>
      <rPr>
        <sz val="11"/>
        <rFont val="宋体"/>
        <charset val="134"/>
      </rPr>
      <t>刘升富</t>
    </r>
  </si>
  <si>
    <r>
      <rPr>
        <sz val="11"/>
        <rFont val="宋体"/>
        <charset val="134"/>
      </rPr>
      <t>谢祖成</t>
    </r>
  </si>
  <si>
    <r>
      <rPr>
        <sz val="11"/>
        <rFont val="宋体"/>
        <charset val="134"/>
      </rPr>
      <t>吴宗杰</t>
    </r>
  </si>
  <si>
    <r>
      <rPr>
        <sz val="11"/>
        <rFont val="宋体"/>
        <charset val="134"/>
      </rPr>
      <t>陈钦</t>
    </r>
  </si>
  <si>
    <r>
      <rPr>
        <sz val="11"/>
        <rFont val="宋体"/>
        <charset val="134"/>
      </rPr>
      <t>李江</t>
    </r>
  </si>
  <si>
    <r>
      <rPr>
        <sz val="11"/>
        <rFont val="宋体"/>
        <charset val="134"/>
      </rPr>
      <t>梁伯盛</t>
    </r>
  </si>
  <si>
    <r>
      <rPr>
        <sz val="11"/>
        <rFont val="宋体"/>
        <charset val="134"/>
      </rPr>
      <t>廖科坤</t>
    </r>
  </si>
  <si>
    <r>
      <rPr>
        <sz val="11"/>
        <rFont val="宋体"/>
        <charset val="134"/>
      </rPr>
      <t>赖伟成</t>
    </r>
  </si>
  <si>
    <r>
      <rPr>
        <sz val="11"/>
        <rFont val="宋体"/>
        <charset val="134"/>
      </rPr>
      <t>唐春强</t>
    </r>
  </si>
  <si>
    <r>
      <rPr>
        <sz val="11"/>
        <rFont val="宋体"/>
        <charset val="134"/>
      </rPr>
      <t>江表兴</t>
    </r>
  </si>
  <si>
    <r>
      <rPr>
        <sz val="11"/>
        <rFont val="宋体"/>
        <charset val="134"/>
      </rPr>
      <t>吴章胜</t>
    </r>
  </si>
  <si>
    <r>
      <rPr>
        <sz val="11"/>
        <rFont val="宋体"/>
        <charset val="134"/>
      </rPr>
      <t>谭论志</t>
    </r>
  </si>
  <si>
    <r>
      <rPr>
        <sz val="11"/>
        <rFont val="宋体"/>
        <charset val="134"/>
      </rPr>
      <t>肖天和</t>
    </r>
  </si>
  <si>
    <r>
      <rPr>
        <sz val="11"/>
        <rFont val="宋体"/>
        <charset val="134"/>
      </rPr>
      <t>石排</t>
    </r>
  </si>
  <si>
    <r>
      <rPr>
        <sz val="6"/>
        <rFont val="Times New Roman"/>
        <charset val="134"/>
      </rPr>
      <t>1053</t>
    </r>
    <r>
      <rPr>
        <sz val="6"/>
        <rFont val="黑体"/>
        <charset val="134"/>
      </rPr>
      <t>头无害化，</t>
    </r>
    <r>
      <rPr>
        <sz val="6"/>
        <rFont val="Times New Roman"/>
        <charset val="134"/>
      </rPr>
      <t>580</t>
    </r>
    <r>
      <rPr>
        <sz val="6"/>
        <rFont val="黑体"/>
        <charset val="134"/>
      </rPr>
      <t>头损失补贴</t>
    </r>
  </si>
  <si>
    <r>
      <rPr>
        <sz val="11"/>
        <rFont val="宋体"/>
        <charset val="134"/>
      </rPr>
      <t>东莞市石排镇中心屠场</t>
    </r>
  </si>
  <si>
    <r>
      <rPr>
        <sz val="11"/>
        <rFont val="宋体"/>
        <charset val="134"/>
      </rPr>
      <t>曾计海</t>
    </r>
  </si>
  <si>
    <r>
      <rPr>
        <sz val="11"/>
        <rFont val="宋体"/>
        <charset val="134"/>
      </rPr>
      <t>邓伦邦</t>
    </r>
  </si>
  <si>
    <r>
      <rPr>
        <sz val="11"/>
        <rFont val="宋体"/>
        <charset val="134"/>
      </rPr>
      <t>黄文彬</t>
    </r>
  </si>
  <si>
    <r>
      <rPr>
        <sz val="11"/>
        <rFont val="宋体"/>
        <charset val="134"/>
      </rPr>
      <t>李良</t>
    </r>
  </si>
  <si>
    <r>
      <rPr>
        <sz val="11"/>
        <rFont val="宋体"/>
        <charset val="134"/>
      </rPr>
      <t>林棉</t>
    </r>
  </si>
  <si>
    <r>
      <rPr>
        <sz val="11"/>
        <rFont val="宋体"/>
        <charset val="134"/>
      </rPr>
      <t>彭仁昌</t>
    </r>
  </si>
  <si>
    <r>
      <rPr>
        <sz val="11"/>
        <rFont val="宋体"/>
        <charset val="134"/>
      </rPr>
      <t>汪维明</t>
    </r>
  </si>
  <si>
    <r>
      <rPr>
        <sz val="11"/>
        <rFont val="宋体"/>
        <charset val="134"/>
      </rPr>
      <t>徐柏桥</t>
    </r>
  </si>
  <si>
    <r>
      <rPr>
        <sz val="11"/>
        <rFont val="宋体"/>
        <charset val="134"/>
      </rPr>
      <t>郑阳松</t>
    </r>
  </si>
  <si>
    <r>
      <rPr>
        <sz val="11"/>
        <rFont val="宋体"/>
        <charset val="134"/>
      </rPr>
      <t>清溪</t>
    </r>
  </si>
  <si>
    <r>
      <rPr>
        <sz val="6"/>
        <rFont val="Times New Roman"/>
        <charset val="134"/>
      </rPr>
      <t>310</t>
    </r>
    <r>
      <rPr>
        <sz val="6"/>
        <rFont val="黑体"/>
        <charset val="134"/>
      </rPr>
      <t>头无害化，</t>
    </r>
    <r>
      <rPr>
        <sz val="6"/>
        <rFont val="Times New Roman"/>
        <charset val="134"/>
      </rPr>
      <t>140</t>
    </r>
    <r>
      <rPr>
        <sz val="6"/>
        <rFont val="黑体"/>
        <charset val="134"/>
      </rPr>
      <t>头损失补贴</t>
    </r>
  </si>
  <si>
    <r>
      <rPr>
        <sz val="11"/>
        <rFont val="宋体"/>
        <charset val="134"/>
      </rPr>
      <t>广东省东莞市清溪食品公司</t>
    </r>
  </si>
  <si>
    <r>
      <rPr>
        <sz val="11"/>
        <rFont val="宋体"/>
        <charset val="134"/>
      </rPr>
      <t>郑和发</t>
    </r>
  </si>
  <si>
    <r>
      <rPr>
        <sz val="11"/>
        <rFont val="宋体"/>
        <charset val="134"/>
      </rPr>
      <t>郑五良</t>
    </r>
  </si>
  <si>
    <r>
      <rPr>
        <sz val="11"/>
        <rFont val="宋体"/>
        <charset val="134"/>
      </rPr>
      <t>邱士彪</t>
    </r>
  </si>
  <si>
    <r>
      <rPr>
        <sz val="11"/>
        <rFont val="宋体"/>
        <charset val="134"/>
      </rPr>
      <t>官礼访</t>
    </r>
  </si>
  <si>
    <r>
      <rPr>
        <sz val="11"/>
        <rFont val="宋体"/>
        <charset val="134"/>
      </rPr>
      <t>凤岗</t>
    </r>
  </si>
  <si>
    <r>
      <rPr>
        <sz val="6"/>
        <rFont val="Times New Roman"/>
        <charset val="134"/>
      </rPr>
      <t>390</t>
    </r>
    <r>
      <rPr>
        <sz val="6"/>
        <rFont val="黑体"/>
        <charset val="134"/>
      </rPr>
      <t>头无害化，</t>
    </r>
    <r>
      <rPr>
        <sz val="6"/>
        <rFont val="Times New Roman"/>
        <charset val="134"/>
      </rPr>
      <t>145</t>
    </r>
    <r>
      <rPr>
        <sz val="6"/>
        <rFont val="黑体"/>
        <charset val="134"/>
      </rPr>
      <t>头损失补贴</t>
    </r>
  </si>
  <si>
    <r>
      <rPr>
        <sz val="11"/>
        <rFont val="宋体"/>
        <charset val="134"/>
      </rPr>
      <t>广东省东莞市凤岗食品公司</t>
    </r>
  </si>
  <si>
    <r>
      <rPr>
        <sz val="11"/>
        <rFont val="宋体"/>
        <charset val="134"/>
      </rPr>
      <t>梁晋华</t>
    </r>
  </si>
  <si>
    <r>
      <rPr>
        <sz val="11"/>
        <rFont val="宋体"/>
        <charset val="134"/>
      </rPr>
      <t>林老六</t>
    </r>
  </si>
  <si>
    <r>
      <rPr>
        <sz val="11"/>
        <rFont val="宋体"/>
        <charset val="134"/>
      </rPr>
      <t>陈树棠</t>
    </r>
  </si>
  <si>
    <r>
      <rPr>
        <sz val="11"/>
        <rFont val="宋体"/>
        <charset val="134"/>
      </rPr>
      <t>万江</t>
    </r>
  </si>
  <si>
    <r>
      <rPr>
        <sz val="6"/>
        <rFont val="Times New Roman"/>
        <charset val="134"/>
      </rPr>
      <t>5472</t>
    </r>
    <r>
      <rPr>
        <sz val="6"/>
        <rFont val="黑体"/>
        <charset val="134"/>
      </rPr>
      <t>头无害化，</t>
    </r>
    <r>
      <rPr>
        <sz val="6"/>
        <rFont val="Times New Roman"/>
        <charset val="134"/>
      </rPr>
      <t>1988</t>
    </r>
    <r>
      <rPr>
        <sz val="6"/>
        <rFont val="黑体"/>
        <charset val="134"/>
      </rPr>
      <t>头损失补贴</t>
    </r>
  </si>
  <si>
    <r>
      <rPr>
        <sz val="10"/>
        <rFont val="宋体"/>
        <charset val="134"/>
      </rPr>
      <t>东莞市中心定点屠宰场股份有限公司</t>
    </r>
  </si>
  <si>
    <r>
      <rPr>
        <sz val="11"/>
        <rFont val="宋体"/>
        <charset val="134"/>
      </rPr>
      <t>梁永付</t>
    </r>
  </si>
  <si>
    <r>
      <rPr>
        <sz val="11"/>
        <rFont val="宋体"/>
        <charset val="134"/>
      </rPr>
      <t>周武</t>
    </r>
  </si>
  <si>
    <r>
      <rPr>
        <sz val="11"/>
        <rFont val="宋体"/>
        <charset val="134"/>
      </rPr>
      <t>广东壹号食品股份有限公司</t>
    </r>
  </si>
  <si>
    <r>
      <rPr>
        <sz val="11"/>
        <rFont val="宋体"/>
        <charset val="134"/>
      </rPr>
      <t>廖武</t>
    </r>
  </si>
  <si>
    <r>
      <rPr>
        <sz val="11"/>
        <rFont val="宋体"/>
        <charset val="134"/>
      </rPr>
      <t>张孝国</t>
    </r>
  </si>
  <si>
    <r>
      <rPr>
        <sz val="11"/>
        <rFont val="宋体"/>
        <charset val="134"/>
      </rPr>
      <t>叶锡球</t>
    </r>
  </si>
  <si>
    <r>
      <rPr>
        <sz val="11"/>
        <rFont val="宋体"/>
        <charset val="134"/>
      </rPr>
      <t>卢锡潮</t>
    </r>
  </si>
  <si>
    <r>
      <rPr>
        <sz val="11"/>
        <rFont val="宋体"/>
        <charset val="134"/>
      </rPr>
      <t>沈卫明</t>
    </r>
  </si>
  <si>
    <r>
      <rPr>
        <sz val="11"/>
        <rFont val="宋体"/>
        <charset val="134"/>
      </rPr>
      <t>翁城发</t>
    </r>
  </si>
  <si>
    <r>
      <rPr>
        <sz val="11"/>
        <rFont val="宋体"/>
        <charset val="134"/>
      </rPr>
      <t>农树标</t>
    </r>
  </si>
  <si>
    <r>
      <rPr>
        <sz val="11"/>
        <rFont val="宋体"/>
        <charset val="134"/>
      </rPr>
      <t>李健</t>
    </r>
  </si>
  <si>
    <r>
      <rPr>
        <sz val="11"/>
        <rFont val="宋体"/>
        <charset val="134"/>
      </rPr>
      <t>东莞市广垦食品有限公司</t>
    </r>
  </si>
  <si>
    <r>
      <rPr>
        <sz val="11"/>
        <rFont val="宋体"/>
        <charset val="134"/>
      </rPr>
      <t>潘惠辉</t>
    </r>
  </si>
  <si>
    <r>
      <rPr>
        <sz val="11"/>
        <rFont val="宋体"/>
        <charset val="134"/>
      </rPr>
      <t>伍文涛</t>
    </r>
  </si>
  <si>
    <r>
      <rPr>
        <sz val="11"/>
        <rFont val="宋体"/>
        <charset val="134"/>
      </rPr>
      <t>温传善</t>
    </r>
  </si>
  <si>
    <r>
      <rPr>
        <sz val="11"/>
        <rFont val="宋体"/>
        <charset val="134"/>
      </rPr>
      <t>姚远兴</t>
    </r>
  </si>
  <si>
    <r>
      <rPr>
        <sz val="11"/>
        <rFont val="宋体"/>
        <charset val="134"/>
      </rPr>
      <t>冯永洪</t>
    </r>
  </si>
  <si>
    <r>
      <rPr>
        <sz val="11"/>
        <rFont val="宋体"/>
        <charset val="134"/>
      </rPr>
      <t>林小玉</t>
    </r>
  </si>
  <si>
    <r>
      <rPr>
        <sz val="11"/>
        <rFont val="宋体"/>
        <charset val="134"/>
      </rPr>
      <t>叶文钦</t>
    </r>
  </si>
  <si>
    <r>
      <rPr>
        <sz val="11"/>
        <rFont val="宋体"/>
        <charset val="134"/>
      </rPr>
      <t>吴志科</t>
    </r>
  </si>
  <si>
    <r>
      <rPr>
        <sz val="11"/>
        <rFont val="宋体"/>
        <charset val="134"/>
      </rPr>
      <t>刘志新</t>
    </r>
  </si>
  <si>
    <r>
      <rPr>
        <sz val="11"/>
        <rFont val="宋体"/>
        <charset val="134"/>
      </rPr>
      <t>卢锦润</t>
    </r>
  </si>
  <si>
    <r>
      <rPr>
        <sz val="11"/>
        <rFont val="宋体"/>
        <charset val="134"/>
      </rPr>
      <t>梁辉明</t>
    </r>
  </si>
  <si>
    <r>
      <rPr>
        <sz val="11"/>
        <rFont val="宋体"/>
        <charset val="134"/>
      </rPr>
      <t>吴仁全</t>
    </r>
  </si>
  <si>
    <r>
      <rPr>
        <sz val="11"/>
        <rFont val="宋体"/>
        <charset val="134"/>
      </rPr>
      <t>冼祥瑞</t>
    </r>
  </si>
  <si>
    <r>
      <rPr>
        <sz val="11"/>
        <rFont val="宋体"/>
        <charset val="134"/>
      </rPr>
      <t>钟国栋</t>
    </r>
  </si>
  <si>
    <r>
      <rPr>
        <sz val="11"/>
        <rFont val="宋体"/>
        <charset val="134"/>
      </rPr>
      <t>林宗良</t>
    </r>
  </si>
  <si>
    <r>
      <rPr>
        <sz val="11"/>
        <rFont val="宋体"/>
        <charset val="134"/>
      </rPr>
      <t>张锦志</t>
    </r>
  </si>
  <si>
    <r>
      <rPr>
        <sz val="11"/>
        <rFont val="宋体"/>
        <charset val="134"/>
      </rPr>
      <t>洪梅</t>
    </r>
  </si>
  <si>
    <r>
      <rPr>
        <sz val="6"/>
        <rFont val="Times New Roman"/>
        <charset val="134"/>
      </rPr>
      <t>48</t>
    </r>
    <r>
      <rPr>
        <sz val="6"/>
        <rFont val="黑体"/>
        <charset val="134"/>
      </rPr>
      <t>头无害化，</t>
    </r>
    <r>
      <rPr>
        <sz val="6"/>
        <rFont val="Times New Roman"/>
        <charset val="134"/>
      </rPr>
      <t>15</t>
    </r>
    <r>
      <rPr>
        <sz val="6"/>
        <rFont val="黑体"/>
        <charset val="134"/>
      </rPr>
      <t>头损失补贴</t>
    </r>
  </si>
  <si>
    <r>
      <rPr>
        <sz val="11"/>
        <rFont val="宋体"/>
        <charset val="134"/>
      </rPr>
      <t>广东省东莞市洪梅食品公司</t>
    </r>
  </si>
  <si>
    <r>
      <rPr>
        <sz val="11"/>
        <rFont val="宋体"/>
        <charset val="134"/>
      </rPr>
      <t>莫洪森</t>
    </r>
  </si>
  <si>
    <r>
      <rPr>
        <sz val="11"/>
        <rFont val="宋体"/>
        <charset val="134"/>
      </rPr>
      <t>黎润生</t>
    </r>
  </si>
  <si>
    <r>
      <rPr>
        <sz val="11"/>
        <rFont val="宋体"/>
        <charset val="134"/>
      </rPr>
      <t>常平</t>
    </r>
  </si>
  <si>
    <r>
      <rPr>
        <sz val="6"/>
        <rFont val="Times New Roman"/>
        <charset val="134"/>
      </rPr>
      <t>247</t>
    </r>
    <r>
      <rPr>
        <sz val="6"/>
        <rFont val="黑体"/>
        <charset val="134"/>
      </rPr>
      <t>头无害化，</t>
    </r>
    <r>
      <rPr>
        <sz val="6"/>
        <rFont val="Times New Roman"/>
        <charset val="134"/>
      </rPr>
      <t>195</t>
    </r>
    <r>
      <rPr>
        <sz val="6"/>
        <rFont val="黑体"/>
        <charset val="134"/>
      </rPr>
      <t>头损失补贴</t>
    </r>
  </si>
  <si>
    <r>
      <rPr>
        <sz val="11"/>
        <rFont val="宋体"/>
        <charset val="134"/>
      </rPr>
      <t>东莞市常平食品公司</t>
    </r>
  </si>
  <si>
    <r>
      <rPr>
        <sz val="11"/>
        <rFont val="宋体"/>
        <charset val="134"/>
      </rPr>
      <t>吴子豪</t>
    </r>
  </si>
  <si>
    <r>
      <rPr>
        <sz val="11"/>
        <rFont val="宋体"/>
        <charset val="134"/>
      </rPr>
      <t>柯文超</t>
    </r>
  </si>
  <si>
    <r>
      <rPr>
        <sz val="11"/>
        <rFont val="宋体"/>
        <charset val="134"/>
      </rPr>
      <t>宋守勤</t>
    </r>
  </si>
  <si>
    <r>
      <rPr>
        <sz val="11"/>
        <rFont val="宋体"/>
        <charset val="134"/>
      </rPr>
      <t>谭永华</t>
    </r>
  </si>
  <si>
    <r>
      <rPr>
        <sz val="11"/>
        <rFont val="宋体"/>
        <charset val="134"/>
      </rPr>
      <t>郭楚丰</t>
    </r>
  </si>
  <si>
    <r>
      <rPr>
        <sz val="11"/>
        <rFont val="宋体"/>
        <charset val="134"/>
      </rPr>
      <t>黄松沛</t>
    </r>
  </si>
  <si>
    <r>
      <rPr>
        <sz val="11"/>
        <rFont val="宋体"/>
        <charset val="134"/>
      </rPr>
      <t>柯文飞</t>
    </r>
  </si>
  <si>
    <r>
      <rPr>
        <sz val="11"/>
        <rFont val="宋体"/>
        <charset val="134"/>
      </rPr>
      <t>郑秉奎</t>
    </r>
  </si>
  <si>
    <r>
      <rPr>
        <sz val="11"/>
        <rFont val="宋体"/>
        <charset val="134"/>
      </rPr>
      <t>郑秉术</t>
    </r>
  </si>
  <si>
    <r>
      <rPr>
        <sz val="11"/>
        <rFont val="宋体"/>
        <charset val="134"/>
      </rPr>
      <t>王功锦</t>
    </r>
  </si>
  <si>
    <r>
      <rPr>
        <sz val="11"/>
        <rFont val="宋体"/>
        <charset val="134"/>
      </rPr>
      <t>魏爱群</t>
    </r>
  </si>
  <si>
    <r>
      <rPr>
        <sz val="11"/>
        <rFont val="宋体"/>
        <charset val="134"/>
      </rPr>
      <t>唐志光</t>
    </r>
  </si>
  <si>
    <r>
      <rPr>
        <sz val="11"/>
        <rFont val="宋体"/>
        <charset val="134"/>
      </rPr>
      <t>黄杜</t>
    </r>
  </si>
  <si>
    <r>
      <rPr>
        <sz val="11"/>
        <rFont val="宋体"/>
        <charset val="134"/>
      </rPr>
      <t>中堂</t>
    </r>
  </si>
  <si>
    <r>
      <rPr>
        <sz val="6"/>
        <rFont val="Times New Roman"/>
        <charset val="134"/>
      </rPr>
      <t>1154</t>
    </r>
    <r>
      <rPr>
        <sz val="6"/>
        <rFont val="黑体"/>
        <charset val="134"/>
      </rPr>
      <t>头无害化，</t>
    </r>
    <r>
      <rPr>
        <sz val="6"/>
        <rFont val="Times New Roman"/>
        <charset val="134"/>
      </rPr>
      <t>754</t>
    </r>
    <r>
      <rPr>
        <sz val="6"/>
        <rFont val="黑体"/>
        <charset val="134"/>
      </rPr>
      <t>头损失补贴</t>
    </r>
  </si>
  <si>
    <r>
      <rPr>
        <sz val="11"/>
        <rFont val="宋体"/>
        <charset val="134"/>
      </rPr>
      <t>东莞市中堂中心屠场</t>
    </r>
  </si>
  <si>
    <r>
      <rPr>
        <sz val="11"/>
        <rFont val="宋体"/>
        <charset val="134"/>
      </rPr>
      <t>廖义泉</t>
    </r>
  </si>
  <si>
    <r>
      <rPr>
        <sz val="11"/>
        <rFont val="宋体"/>
        <charset val="134"/>
      </rPr>
      <t>文武</t>
    </r>
  </si>
  <si>
    <r>
      <rPr>
        <sz val="11"/>
        <rFont val="宋体"/>
        <charset val="134"/>
      </rPr>
      <t>李政国</t>
    </r>
  </si>
  <si>
    <r>
      <rPr>
        <sz val="11"/>
        <rFont val="宋体"/>
        <charset val="134"/>
      </rPr>
      <t>梁春林</t>
    </r>
  </si>
  <si>
    <r>
      <rPr>
        <sz val="11"/>
        <rFont val="宋体"/>
        <charset val="134"/>
      </rPr>
      <t>廖国政</t>
    </r>
  </si>
  <si>
    <r>
      <rPr>
        <sz val="11"/>
        <rFont val="宋体"/>
        <charset val="134"/>
      </rPr>
      <t>容显国</t>
    </r>
  </si>
  <si>
    <r>
      <rPr>
        <sz val="11"/>
        <rFont val="宋体"/>
        <charset val="134"/>
      </rPr>
      <t>温锦棠</t>
    </r>
  </si>
  <si>
    <r>
      <rPr>
        <sz val="11"/>
        <rFont val="宋体"/>
        <charset val="134"/>
      </rPr>
      <t>温志海</t>
    </r>
  </si>
  <si>
    <r>
      <rPr>
        <sz val="11"/>
        <rFont val="宋体"/>
        <charset val="134"/>
      </rPr>
      <t>张海宇</t>
    </r>
  </si>
  <si>
    <r>
      <rPr>
        <sz val="11"/>
        <rFont val="宋体"/>
        <charset val="134"/>
      </rPr>
      <t>朱建民</t>
    </r>
  </si>
  <si>
    <r>
      <rPr>
        <sz val="11"/>
        <rFont val="宋体"/>
        <charset val="134"/>
      </rPr>
      <t>横沥</t>
    </r>
  </si>
  <si>
    <r>
      <rPr>
        <sz val="6"/>
        <rFont val="Times New Roman"/>
        <charset val="134"/>
      </rPr>
      <t>60</t>
    </r>
    <r>
      <rPr>
        <sz val="6"/>
        <rFont val="黑体"/>
        <charset val="134"/>
      </rPr>
      <t>头无害化，</t>
    </r>
    <r>
      <rPr>
        <sz val="6"/>
        <rFont val="Times New Roman"/>
        <charset val="134"/>
      </rPr>
      <t>60</t>
    </r>
    <r>
      <rPr>
        <sz val="6"/>
        <rFont val="黑体"/>
        <charset val="134"/>
      </rPr>
      <t>头损失补贴</t>
    </r>
  </si>
  <si>
    <r>
      <rPr>
        <sz val="11"/>
        <rFont val="宋体"/>
        <charset val="134"/>
      </rPr>
      <t>广东省东莞市横沥食品公司</t>
    </r>
  </si>
  <si>
    <r>
      <rPr>
        <sz val="11"/>
        <rFont val="宋体"/>
        <charset val="134"/>
      </rPr>
      <t>骆大辉</t>
    </r>
  </si>
  <si>
    <r>
      <rPr>
        <sz val="11"/>
        <rFont val="宋体"/>
        <charset val="134"/>
      </rPr>
      <t>吴展堂</t>
    </r>
  </si>
  <si>
    <r>
      <rPr>
        <sz val="11"/>
        <rFont val="宋体"/>
        <charset val="134"/>
      </rPr>
      <t>翁朝晖</t>
    </r>
  </si>
  <si>
    <r>
      <rPr>
        <sz val="11"/>
        <rFont val="宋体"/>
        <charset val="134"/>
      </rPr>
      <t>邹红良</t>
    </r>
  </si>
  <si>
    <r>
      <rPr>
        <sz val="11"/>
        <rFont val="宋体"/>
        <charset val="134"/>
      </rPr>
      <t>杨坤汉</t>
    </r>
  </si>
  <si>
    <r>
      <rPr>
        <sz val="11"/>
        <rFont val="宋体"/>
        <charset val="134"/>
      </rPr>
      <t>杨飞宇</t>
    </r>
  </si>
  <si>
    <r>
      <rPr>
        <sz val="11"/>
        <rFont val="宋体"/>
        <charset val="134"/>
      </rPr>
      <t>郑秋亮</t>
    </r>
  </si>
  <si>
    <r>
      <rPr>
        <sz val="11"/>
        <rFont val="宋体"/>
        <charset val="134"/>
      </rPr>
      <t>杨伟龙</t>
    </r>
  </si>
  <si>
    <r>
      <rPr>
        <sz val="11"/>
        <rFont val="宋体"/>
        <charset val="134"/>
      </rPr>
      <t>肖勇</t>
    </r>
  </si>
  <si>
    <r>
      <rPr>
        <sz val="11"/>
        <rFont val="宋体"/>
        <charset val="134"/>
      </rPr>
      <t>张纪军</t>
    </r>
  </si>
  <si>
    <r>
      <rPr>
        <sz val="11"/>
        <rFont val="宋体"/>
        <charset val="134"/>
      </rPr>
      <t>袁百强</t>
    </r>
  </si>
  <si>
    <r>
      <rPr>
        <sz val="11"/>
        <rFont val="宋体"/>
        <charset val="134"/>
      </rPr>
      <t>周福旺</t>
    </r>
  </si>
  <si>
    <r>
      <rPr>
        <sz val="11"/>
        <rFont val="宋体"/>
        <charset val="134"/>
      </rPr>
      <t>曾立锋</t>
    </r>
  </si>
  <si>
    <r>
      <rPr>
        <sz val="11"/>
        <rFont val="宋体"/>
        <charset val="134"/>
      </rPr>
      <t>虎门</t>
    </r>
  </si>
  <si>
    <r>
      <rPr>
        <sz val="6"/>
        <rFont val="Times New Roman"/>
        <charset val="134"/>
      </rPr>
      <t>387</t>
    </r>
    <r>
      <rPr>
        <sz val="6"/>
        <rFont val="黑体"/>
        <charset val="134"/>
      </rPr>
      <t>头无害化，</t>
    </r>
    <r>
      <rPr>
        <sz val="6"/>
        <rFont val="Times New Roman"/>
        <charset val="134"/>
      </rPr>
      <t>128</t>
    </r>
    <r>
      <rPr>
        <sz val="6"/>
        <rFont val="黑体"/>
        <charset val="134"/>
      </rPr>
      <t>头损失补贴</t>
    </r>
  </si>
  <si>
    <r>
      <rPr>
        <sz val="11"/>
        <rFont val="宋体"/>
        <charset val="134"/>
      </rPr>
      <t>东莞市虎门肉联厂有限公司</t>
    </r>
  </si>
  <si>
    <r>
      <rPr>
        <sz val="11"/>
        <rFont val="宋体"/>
        <charset val="134"/>
      </rPr>
      <t>李汉权</t>
    </r>
  </si>
  <si>
    <r>
      <rPr>
        <sz val="11"/>
        <rFont val="宋体"/>
        <charset val="134"/>
      </rPr>
      <t>叶茂昌</t>
    </r>
  </si>
  <si>
    <r>
      <rPr>
        <sz val="11"/>
        <rFont val="宋体"/>
        <charset val="134"/>
      </rPr>
      <t>余坤林</t>
    </r>
  </si>
  <si>
    <r>
      <rPr>
        <sz val="11"/>
        <rFont val="宋体"/>
        <charset val="134"/>
      </rPr>
      <t>李康华</t>
    </r>
  </si>
  <si>
    <r>
      <rPr>
        <sz val="11"/>
        <rFont val="宋体"/>
        <charset val="134"/>
      </rPr>
      <t>彭和儒</t>
    </r>
  </si>
  <si>
    <r>
      <rPr>
        <sz val="11"/>
        <rFont val="宋体"/>
        <charset val="134"/>
      </rPr>
      <t>欧德明</t>
    </r>
  </si>
  <si>
    <r>
      <rPr>
        <sz val="11"/>
        <rFont val="宋体"/>
        <charset val="134"/>
      </rPr>
      <t>彭财儒</t>
    </r>
  </si>
  <si>
    <r>
      <rPr>
        <sz val="11"/>
        <rFont val="宋体"/>
        <charset val="134"/>
      </rPr>
      <t>彭兴儒</t>
    </r>
  </si>
  <si>
    <r>
      <rPr>
        <sz val="11"/>
        <rFont val="宋体"/>
        <charset val="134"/>
      </rPr>
      <t>黄江</t>
    </r>
  </si>
  <si>
    <r>
      <rPr>
        <sz val="6"/>
        <rFont val="Times New Roman"/>
        <charset val="134"/>
      </rPr>
      <t>511</t>
    </r>
    <r>
      <rPr>
        <sz val="6"/>
        <rFont val="黑体"/>
        <charset val="134"/>
      </rPr>
      <t>头无害化，</t>
    </r>
    <r>
      <rPr>
        <sz val="6"/>
        <rFont val="Times New Roman"/>
        <charset val="134"/>
      </rPr>
      <t>130</t>
    </r>
    <r>
      <rPr>
        <sz val="6"/>
        <rFont val="黑体"/>
        <charset val="134"/>
      </rPr>
      <t>头损失补贴</t>
    </r>
  </si>
  <si>
    <r>
      <rPr>
        <sz val="11"/>
        <rFont val="宋体"/>
        <charset val="134"/>
      </rPr>
      <t>广东省东莞市黄江食品公司</t>
    </r>
  </si>
  <si>
    <r>
      <rPr>
        <sz val="11"/>
        <rFont val="宋体"/>
        <charset val="134"/>
      </rPr>
      <t>陈芳林</t>
    </r>
  </si>
  <si>
    <r>
      <rPr>
        <sz val="11"/>
        <rFont val="宋体"/>
        <charset val="134"/>
      </rPr>
      <t>胡中春</t>
    </r>
  </si>
  <si>
    <r>
      <rPr>
        <sz val="11"/>
        <rFont val="宋体"/>
        <charset val="134"/>
      </rPr>
      <t>黄玉珍</t>
    </r>
  </si>
  <si>
    <r>
      <rPr>
        <sz val="11"/>
        <rFont val="宋体"/>
        <charset val="134"/>
      </rPr>
      <t>唐东华</t>
    </r>
  </si>
  <si>
    <r>
      <rPr>
        <sz val="11"/>
        <rFont val="宋体"/>
        <charset val="134"/>
      </rPr>
      <t>杨伟岗</t>
    </r>
  </si>
  <si>
    <r>
      <rPr>
        <sz val="11"/>
        <rFont val="宋体"/>
        <charset val="134"/>
      </rPr>
      <t>郑双喜</t>
    </r>
  </si>
  <si>
    <r>
      <rPr>
        <sz val="11"/>
        <rFont val="宋体"/>
        <charset val="134"/>
      </rPr>
      <t>郑文彬</t>
    </r>
  </si>
  <si>
    <r>
      <rPr>
        <sz val="11"/>
        <rFont val="宋体"/>
        <charset val="134"/>
      </rPr>
      <t>邹新辉</t>
    </r>
  </si>
  <si>
    <r>
      <rPr>
        <sz val="11"/>
        <rFont val="宋体"/>
        <charset val="134"/>
      </rPr>
      <t>唐志良</t>
    </r>
  </si>
  <si>
    <r>
      <rPr>
        <sz val="11"/>
        <rFont val="宋体"/>
        <charset val="134"/>
      </rPr>
      <t>叶秀弟</t>
    </r>
  </si>
  <si>
    <r>
      <rPr>
        <sz val="11"/>
        <rFont val="宋体"/>
        <charset val="134"/>
      </rPr>
      <t>邹建文</t>
    </r>
  </si>
  <si>
    <r>
      <rPr>
        <sz val="11"/>
        <rFont val="宋体"/>
        <charset val="134"/>
      </rPr>
      <t>大岭山</t>
    </r>
  </si>
  <si>
    <r>
      <rPr>
        <sz val="6"/>
        <rFont val="Times New Roman"/>
        <charset val="134"/>
      </rPr>
      <t>395</t>
    </r>
    <r>
      <rPr>
        <sz val="6"/>
        <rFont val="黑体"/>
        <charset val="134"/>
      </rPr>
      <t>头无害化，</t>
    </r>
    <r>
      <rPr>
        <sz val="6"/>
        <rFont val="Times New Roman"/>
        <charset val="134"/>
      </rPr>
      <t>295</t>
    </r>
    <r>
      <rPr>
        <sz val="6"/>
        <rFont val="黑体"/>
        <charset val="134"/>
      </rPr>
      <t>头损失补贴</t>
    </r>
  </si>
  <si>
    <r>
      <rPr>
        <sz val="11"/>
        <rFont val="宋体"/>
        <charset val="134"/>
      </rPr>
      <t>广东省东莞市大岭山食品公司</t>
    </r>
  </si>
  <si>
    <r>
      <rPr>
        <sz val="11"/>
        <rFont val="宋体"/>
        <charset val="134"/>
      </rPr>
      <t>张桂辉</t>
    </r>
  </si>
  <si>
    <r>
      <rPr>
        <sz val="11"/>
        <rFont val="宋体"/>
        <charset val="134"/>
      </rPr>
      <t>张树潮</t>
    </r>
  </si>
  <si>
    <r>
      <rPr>
        <sz val="11"/>
        <rFont val="宋体"/>
        <charset val="134"/>
      </rPr>
      <t>何贵燕</t>
    </r>
  </si>
  <si>
    <r>
      <rPr>
        <sz val="11"/>
        <rFont val="宋体"/>
        <charset val="134"/>
      </rPr>
      <t>郑楚雄</t>
    </r>
  </si>
  <si>
    <r>
      <rPr>
        <sz val="11"/>
        <rFont val="宋体"/>
        <charset val="134"/>
      </rPr>
      <t>寮步</t>
    </r>
  </si>
  <si>
    <r>
      <rPr>
        <sz val="6"/>
        <rFont val="Times New Roman"/>
        <charset val="134"/>
      </rPr>
      <t>622</t>
    </r>
    <r>
      <rPr>
        <sz val="6"/>
        <rFont val="黑体"/>
        <charset val="134"/>
      </rPr>
      <t>头无害化，</t>
    </r>
    <r>
      <rPr>
        <sz val="6"/>
        <rFont val="Times New Roman"/>
        <charset val="134"/>
      </rPr>
      <t>617</t>
    </r>
    <r>
      <rPr>
        <sz val="6"/>
        <rFont val="黑体"/>
        <charset val="134"/>
      </rPr>
      <t>头损失补贴</t>
    </r>
  </si>
  <si>
    <r>
      <rPr>
        <sz val="11"/>
        <rFont val="宋体"/>
        <charset val="134"/>
      </rPr>
      <t>广东省东莞市寮步食品公司</t>
    </r>
  </si>
  <si>
    <r>
      <rPr>
        <sz val="11"/>
        <rFont val="宋体"/>
        <charset val="134"/>
      </rPr>
      <t>冯富兴</t>
    </r>
  </si>
  <si>
    <r>
      <rPr>
        <sz val="11"/>
        <rFont val="宋体"/>
        <charset val="134"/>
      </rPr>
      <t>黄锡明</t>
    </r>
  </si>
  <si>
    <r>
      <rPr>
        <sz val="11"/>
        <rFont val="宋体"/>
        <charset val="134"/>
      </rPr>
      <t>李大辉</t>
    </r>
  </si>
  <si>
    <r>
      <rPr>
        <sz val="11"/>
        <rFont val="宋体"/>
        <charset val="134"/>
      </rPr>
      <t>李庆</t>
    </r>
  </si>
  <si>
    <r>
      <rPr>
        <sz val="11"/>
        <rFont val="宋体"/>
        <charset val="134"/>
      </rPr>
      <t>肖增基</t>
    </r>
  </si>
  <si>
    <r>
      <rPr>
        <sz val="11"/>
        <rFont val="宋体"/>
        <charset val="134"/>
      </rPr>
      <t>肖增林</t>
    </r>
  </si>
  <si>
    <r>
      <rPr>
        <sz val="11"/>
        <rFont val="宋体"/>
        <charset val="134"/>
      </rPr>
      <t>郑伟欣</t>
    </r>
  </si>
  <si>
    <r>
      <rPr>
        <sz val="11"/>
        <rFont val="Times New Roman"/>
        <charset val="134"/>
      </rPr>
      <t xml:space="preserve">       </t>
    </r>
    <r>
      <rPr>
        <sz val="11"/>
        <rFont val="宋体"/>
        <charset val="134"/>
      </rPr>
      <t>注：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、本次屠宰环节病害猪无害化处理补贴时间范围为</t>
    </r>
    <r>
      <rPr>
        <sz val="11"/>
        <rFont val="Times New Roman"/>
        <charset val="134"/>
      </rPr>
      <t>2019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7</t>
    </r>
    <r>
      <rPr>
        <sz val="11"/>
        <rFont val="宋体"/>
        <charset val="134"/>
      </rPr>
      <t>月至</t>
    </r>
    <r>
      <rPr>
        <sz val="11"/>
        <rFont val="Times New Roman"/>
        <charset val="134"/>
      </rPr>
      <t>2020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月；</t>
    </r>
    <r>
      <rPr>
        <sz val="11"/>
        <rFont val="Times New Roman"/>
        <charset val="134"/>
      </rPr>
      <t xml:space="preserve">  </t>
    </r>
  </si>
  <si>
    <t>2、横沥镇上期漏报2018年8-12月补贴申请，推迟至本期进行补贴。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</si>
</sst>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44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name val="宋体"/>
      <charset val="134"/>
      <scheme val="minor"/>
    </font>
    <font>
      <sz val="11"/>
      <color rgb="FFFF0000"/>
      <name val="黑体"/>
      <charset val="134"/>
    </font>
    <font>
      <sz val="11"/>
      <color indexed="8"/>
      <name val="黑体"/>
      <charset val="134"/>
    </font>
    <font>
      <sz val="11"/>
      <color indexed="8"/>
      <name val="宋体"/>
      <charset val="134"/>
    </font>
    <font>
      <sz val="14"/>
      <name val="Times New Roman"/>
      <charset val="134"/>
    </font>
    <font>
      <sz val="11"/>
      <name val="Times New Roman"/>
      <charset val="134"/>
    </font>
    <font>
      <sz val="18"/>
      <name val="Times New Roman"/>
      <charset val="134"/>
    </font>
    <font>
      <sz val="10"/>
      <name val="Times New Roman"/>
      <charset val="134"/>
    </font>
    <font>
      <sz val="7"/>
      <name val="Times New Roman"/>
      <charset val="134"/>
    </font>
    <font>
      <sz val="6"/>
      <name val="Times New Roman"/>
      <charset val="134"/>
    </font>
    <font>
      <sz val="12"/>
      <name val="Times New Roman"/>
      <charset val="134"/>
    </font>
    <font>
      <sz val="7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sz val="14"/>
      <name val="黑体"/>
      <charset val="134"/>
    </font>
    <font>
      <sz val="18"/>
      <name val="方正小标宋简体"/>
      <charset val="134"/>
    </font>
    <font>
      <sz val="11"/>
      <name val="黑体"/>
      <charset val="134"/>
    </font>
    <font>
      <sz val="10"/>
      <name val="黑体"/>
      <charset val="134"/>
    </font>
    <font>
      <sz val="7"/>
      <name val="黑体"/>
      <charset val="134"/>
    </font>
    <font>
      <sz val="11"/>
      <name val="宋体"/>
      <charset val="134"/>
    </font>
    <font>
      <sz val="6"/>
      <name val="黑体"/>
      <charset val="134"/>
    </font>
    <font>
      <sz val="6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6">
    <xf numFmtId="0" fontId="0" fillId="0" borderId="0">
      <alignment vertical="center"/>
    </xf>
    <xf numFmtId="0" fontId="17" fillId="19" borderId="0" applyNumberFormat="false" applyBorder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5" fillId="27" borderId="0" applyNumberFormat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7" fillId="15" borderId="0" applyNumberFormat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17" fillId="20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7" fillId="24" borderId="0" applyNumberFormat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5" fillId="14" borderId="0" applyNumberFormat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3" fillId="11" borderId="7" applyNumberFormat="false" applyAlignment="false" applyProtection="false">
      <alignment vertical="center"/>
    </xf>
    <xf numFmtId="0" fontId="27" fillId="0" borderId="6" applyNumberFormat="false" applyFill="false" applyAlignment="false" applyProtection="false">
      <alignment vertical="center"/>
    </xf>
    <xf numFmtId="0" fontId="25" fillId="13" borderId="8" applyNumberFormat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32" fillId="23" borderId="11" applyNumberFormat="false" applyAlignment="false" applyProtection="false">
      <alignment vertical="center"/>
    </xf>
    <xf numFmtId="0" fontId="34" fillId="0" borderId="0"/>
    <xf numFmtId="0" fontId="15" fillId="29" borderId="0" applyNumberFormat="false" applyBorder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13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6" fillId="23" borderId="8" applyNumberFormat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7" fillId="30" borderId="0" applyNumberFormat="false" applyBorder="false" applyAlignment="false" applyProtection="false">
      <alignment vertical="center"/>
    </xf>
    <xf numFmtId="0" fontId="0" fillId="32" borderId="12" applyNumberFormat="false" applyFont="false" applyAlignment="false" applyProtection="false">
      <alignment vertical="center"/>
    </xf>
    <xf numFmtId="0" fontId="24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8" fillId="0" borderId="9" applyNumberFormat="false" applyFill="false" applyAlignment="false" applyProtection="false">
      <alignment vertical="center"/>
    </xf>
    <xf numFmtId="0" fontId="14" fillId="0" borderId="0">
      <alignment vertical="center"/>
    </xf>
    <xf numFmtId="0" fontId="15" fillId="7" borderId="0" applyNumberFormat="false" applyBorder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7" fillId="5" borderId="0" applyNumberFormat="false" applyBorder="false" applyAlignment="false" applyProtection="false">
      <alignment vertical="center"/>
    </xf>
    <xf numFmtId="0" fontId="30" fillId="0" borderId="10" applyNumberFormat="false" applyFill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9" fillId="8" borderId="0" applyNumberFormat="false" applyBorder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8" fillId="6" borderId="0" applyNumberFormat="false" applyBorder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0" fillId="0" borderId="0" xfId="0" applyFill="true" applyBorder="true" applyAlignment="true">
      <alignment vertical="center"/>
    </xf>
    <xf numFmtId="0" fontId="1" fillId="0" borderId="0" xfId="0" applyFont="true" applyFill="true" applyAlignment="true">
      <alignment vertical="center"/>
    </xf>
    <xf numFmtId="0" fontId="0" fillId="0" borderId="0" xfId="0" applyFont="true" applyFill="true" applyAlignment="true">
      <alignment vertical="center"/>
    </xf>
    <xf numFmtId="0" fontId="2" fillId="0" borderId="0" xfId="0" applyFont="true" applyFill="true" applyAlignment="true">
      <alignment vertical="center"/>
    </xf>
    <xf numFmtId="0" fontId="3" fillId="0" borderId="0" xfId="0" applyFont="true" applyFill="true" applyBorder="true" applyAlignment="true">
      <alignment vertical="center"/>
    </xf>
    <xf numFmtId="0" fontId="4" fillId="0" borderId="0" xfId="0" applyFont="true" applyFill="true" applyBorder="true" applyAlignment="true">
      <alignment vertical="center"/>
    </xf>
    <xf numFmtId="0" fontId="5" fillId="0" borderId="0" xfId="0" applyFont="true" applyFill="true" applyBorder="true" applyAlignment="true">
      <alignment vertical="center"/>
    </xf>
    <xf numFmtId="0" fontId="0" fillId="0" borderId="0" xfId="0" applyAlignment="true">
      <alignment horizontal="center" vertical="center"/>
    </xf>
    <xf numFmtId="0" fontId="6" fillId="0" borderId="0" xfId="3" applyFont="true" applyAlignment="true">
      <alignment horizontal="left" vertical="center"/>
    </xf>
    <xf numFmtId="0" fontId="7" fillId="0" borderId="0" xfId="3" applyFont="true" applyAlignment="true">
      <alignment horizontal="center" vertical="center"/>
    </xf>
    <xf numFmtId="0" fontId="8" fillId="0" borderId="0" xfId="3" applyFont="true" applyBorder="true" applyAlignment="true">
      <alignment horizontal="center" vertical="center"/>
    </xf>
    <xf numFmtId="0" fontId="7" fillId="0" borderId="1" xfId="3" applyFont="true" applyBorder="true" applyAlignment="true">
      <alignment horizontal="center" vertical="center"/>
    </xf>
    <xf numFmtId="0" fontId="7" fillId="0" borderId="1" xfId="3" applyFont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3" xfId="0" applyFont="true" applyBorder="true" applyAlignment="true">
      <alignment horizontal="center" vertical="center"/>
    </xf>
    <xf numFmtId="0" fontId="7" fillId="0" borderId="4" xfId="0" applyFont="true" applyBorder="true" applyAlignment="true">
      <alignment horizontal="center" vertical="center"/>
    </xf>
    <xf numFmtId="0" fontId="7" fillId="0" borderId="2" xfId="0" applyFont="true" applyBorder="true" applyAlignment="true">
      <alignment horizontal="center" vertical="center"/>
    </xf>
    <xf numFmtId="0" fontId="9" fillId="0" borderId="1" xfId="3" applyFont="true" applyBorder="true" applyAlignment="true">
      <alignment horizontal="center" vertical="center" wrapText="true"/>
    </xf>
    <xf numFmtId="0" fontId="10" fillId="0" borderId="1" xfId="3" applyFont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/>
    </xf>
    <xf numFmtId="0" fontId="7" fillId="0" borderId="1" xfId="42" applyFont="true" applyFill="true" applyBorder="true" applyAlignment="true">
      <alignment horizontal="center" vertical="center"/>
    </xf>
    <xf numFmtId="0" fontId="7" fillId="0" borderId="2" xfId="42" applyFont="true" applyFill="true" applyBorder="true" applyAlignment="true">
      <alignment horizontal="center" vertical="center"/>
    </xf>
    <xf numFmtId="0" fontId="7" fillId="0" borderId="2" xfId="3" applyFont="true" applyBorder="true" applyAlignment="true">
      <alignment horizontal="center" vertical="center"/>
    </xf>
    <xf numFmtId="0" fontId="12" fillId="0" borderId="1" xfId="0" applyFont="true" applyFill="true" applyBorder="true" applyAlignment="true">
      <alignment horizontal="center" vertical="center"/>
    </xf>
    <xf numFmtId="0" fontId="11" fillId="0" borderId="1" xfId="3" applyFont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horizontal="center" vertical="center"/>
    </xf>
    <xf numFmtId="0" fontId="0" fillId="0" borderId="0" xfId="0" applyFill="true" applyBorder="true" applyAlignment="true">
      <alignment horizontal="center" vertical="center"/>
    </xf>
    <xf numFmtId="0" fontId="13" fillId="0" borderId="0" xfId="0" applyFont="true">
      <alignment vertical="center"/>
    </xf>
    <xf numFmtId="0" fontId="14" fillId="0" borderId="0" xfId="0" applyFont="true">
      <alignment vertical="center"/>
    </xf>
    <xf numFmtId="0" fontId="7" fillId="0" borderId="0" xfId="0" applyFont="true" applyBorder="true" applyAlignment="true">
      <alignment horizontal="center" vertical="center"/>
    </xf>
    <xf numFmtId="0" fontId="7" fillId="0" borderId="5" xfId="3" applyFont="true" applyBorder="true" applyAlignment="true">
      <alignment horizontal="center" vertical="center"/>
    </xf>
    <xf numFmtId="0" fontId="7" fillId="0" borderId="0" xfId="0" applyFont="true" applyBorder="true" applyAlignment="true">
      <alignment vertical="center"/>
    </xf>
    <xf numFmtId="0" fontId="2" fillId="0" borderId="0" xfId="0" applyFont="true" applyBorder="true" applyAlignment="true">
      <alignment vertical="center"/>
    </xf>
    <xf numFmtId="0" fontId="2" fillId="0" borderId="0" xfId="0" applyFont="true">
      <alignment vertical="center"/>
    </xf>
    <xf numFmtId="0" fontId="2" fillId="0" borderId="0" xfId="0" applyFont="true" applyAlignment="true">
      <alignment horizontal="left" vertical="center"/>
    </xf>
    <xf numFmtId="0" fontId="2" fillId="0" borderId="0" xfId="0" applyFont="true" applyAlignment="true">
      <alignment vertical="center"/>
    </xf>
  </cellXfs>
  <cellStyles count="56">
    <cellStyle name="常规" xfId="0" builtinId="0"/>
    <cellStyle name="强调文字颜色 6" xfId="1" builtinId="49"/>
    <cellStyle name="20% - 强调文字颜色 5" xfId="2" builtinId="46"/>
    <cellStyle name="常规 7" xfId="3"/>
    <cellStyle name="20% - 强调文字颜色 4" xfId="4" builtinId="42"/>
    <cellStyle name="强调文字颜色 4" xfId="5" builtinId="41"/>
    <cellStyle name="常规 3" xfId="6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常规 2" xfId="11"/>
    <cellStyle name="60% - 强调文字颜色 5" xfId="12" builtinId="48"/>
    <cellStyle name="40% - 强调文字颜色 2" xfId="13" builtinId="35"/>
    <cellStyle name="常规 5" xfId="14"/>
    <cellStyle name="40% - 强调文字颜色 5" xfId="15" builtinId="47"/>
    <cellStyle name="20% - 强调文字颜色 2" xfId="16" builtinId="34"/>
    <cellStyle name="标题" xfId="17" builtinId="15"/>
    <cellStyle name="已访问的超链接" xfId="18" builtinId="9"/>
    <cellStyle name="检查单元格" xfId="19" builtinId="23"/>
    <cellStyle name="标题 1" xfId="20" builtinId="16"/>
    <cellStyle name="输入" xfId="21" builtinId="20"/>
    <cellStyle name="超链接" xfId="22" builtinId="8"/>
    <cellStyle name="输出" xfId="23" builtinId="21"/>
    <cellStyle name="常规 6" xfId="24"/>
    <cellStyle name="40% - 强调文字颜色 6" xfId="25" builtinId="51"/>
    <cellStyle name="20% - 强调文字颜色 3" xfId="26" builtinId="38"/>
    <cellStyle name="货币[0]" xfId="27" builtinId="7"/>
    <cellStyle name="标题 3" xfId="28" builtinId="18"/>
    <cellStyle name="解释性文本" xfId="29" builtinId="53"/>
    <cellStyle name="计算" xfId="30" builtinId="22"/>
    <cellStyle name="60% - 强调文字颜色 1" xfId="31" builtinId="32"/>
    <cellStyle name="千位分隔[0]" xfId="32" builtinId="6"/>
    <cellStyle name="60% - 强调文字颜色 3" xfId="33" builtinId="40"/>
    <cellStyle name="注释" xfId="34" builtinId="10"/>
    <cellStyle name="好" xfId="35" builtinId="26"/>
    <cellStyle name="货币" xfId="36" builtinId="4"/>
    <cellStyle name="千位分隔" xfId="37" builtinId="3"/>
    <cellStyle name="标题 2" xfId="38" builtinId="17"/>
    <cellStyle name="标题 4" xfId="39" builtinId="19"/>
    <cellStyle name="百分比" xfId="40" builtinId="5"/>
    <cellStyle name="链接单元格" xfId="41" builtinId="24"/>
    <cellStyle name="常规 4" xfId="42"/>
    <cellStyle name="40% - 强调文字颜色 4" xfId="43" builtinId="43"/>
    <cellStyle name="20% - 强调文字颜色 1" xfId="44" builtinId="30"/>
    <cellStyle name="常规 2 2" xfId="45"/>
    <cellStyle name="强调文字颜色 5" xfId="46" builtinId="45"/>
    <cellStyle name="汇总" xfId="47" builtinId="25"/>
    <cellStyle name="强调文字颜色 2" xfId="48" builtinId="33"/>
    <cellStyle name="差" xfId="49" builtinId="27"/>
    <cellStyle name="20% - 强调文字颜色 6" xfId="50" builtinId="50"/>
    <cellStyle name="警告文本" xfId="51" builtinId="11"/>
    <cellStyle name="适中" xfId="52" builtinId="28"/>
    <cellStyle name="强调文字颜色 1" xfId="53" builtinId="29"/>
    <cellStyle name="60% - 强调文字颜色 4" xfId="54" builtinId="44"/>
    <cellStyle name="40% - 强调文字颜色 1" xfId="55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7"/>
  <sheetViews>
    <sheetView tabSelected="1" workbookViewId="0">
      <selection activeCell="D18" sqref="D18"/>
    </sheetView>
  </sheetViews>
  <sheetFormatPr defaultColWidth="9" defaultRowHeight="13.5"/>
  <cols>
    <col min="1" max="1" width="7.775" customWidth="true"/>
    <col min="2" max="2" width="31.3333333333333" style="9" customWidth="true"/>
    <col min="3" max="3" width="22.2166666666667" customWidth="true"/>
    <col min="4" max="4" width="9.10833333333333" customWidth="true"/>
    <col min="5" max="5" width="9.775" customWidth="true"/>
    <col min="6" max="6" width="10.4416666666667" customWidth="true"/>
    <col min="7" max="8" width="9.33333333333333" customWidth="true"/>
    <col min="9" max="9" width="9.21666666666667" customWidth="true"/>
  </cols>
  <sheetData>
    <row r="1" ht="20.2" customHeight="true" spans="1:9">
      <c r="A1" s="10" t="s">
        <v>0</v>
      </c>
      <c r="B1" s="10"/>
      <c r="C1" s="11"/>
      <c r="D1" s="11"/>
      <c r="E1" s="11"/>
      <c r="F1" s="11"/>
      <c r="G1" s="11"/>
      <c r="H1" s="11"/>
      <c r="I1" s="11"/>
    </row>
    <row r="2" ht="44.3" customHeight="true" spans="1:9">
      <c r="A2" s="12" t="s">
        <v>1</v>
      </c>
      <c r="B2" s="12"/>
      <c r="C2" s="12"/>
      <c r="D2" s="12"/>
      <c r="E2" s="12"/>
      <c r="F2" s="12"/>
      <c r="G2" s="12"/>
      <c r="H2" s="12"/>
      <c r="I2" s="12"/>
    </row>
    <row r="3" ht="24.75" customHeight="true" spans="1:9">
      <c r="A3" s="13" t="s">
        <v>2</v>
      </c>
      <c r="B3" s="13" t="s">
        <v>3</v>
      </c>
      <c r="C3" s="13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/>
      <c r="I3" s="14"/>
    </row>
    <row r="4" ht="33" customHeight="true" spans="1:9">
      <c r="A4" s="13"/>
      <c r="B4" s="13"/>
      <c r="C4" s="13"/>
      <c r="D4" s="14"/>
      <c r="E4" s="14"/>
      <c r="F4" s="14"/>
      <c r="G4" s="21" t="s">
        <v>9</v>
      </c>
      <c r="H4" s="21" t="s">
        <v>10</v>
      </c>
      <c r="I4" s="21" t="s">
        <v>11</v>
      </c>
    </row>
    <row r="5" ht="30.05" customHeight="true" spans="1:9">
      <c r="A5" s="13" t="s">
        <v>12</v>
      </c>
      <c r="B5" s="13" t="s">
        <v>13</v>
      </c>
      <c r="C5" s="13"/>
      <c r="D5" s="14"/>
      <c r="E5" s="22" t="s">
        <v>14</v>
      </c>
      <c r="F5" s="14">
        <f>SUM(F6:F193)*0.5</f>
        <v>5497520</v>
      </c>
      <c r="G5" s="14">
        <f>SUM(G6:G193)*0.5</f>
        <v>2748760</v>
      </c>
      <c r="H5" s="14">
        <f>SUM(H6:H193)*0.5</f>
        <v>1649256</v>
      </c>
      <c r="I5" s="14">
        <f>SUM(I6:I193)*0.5</f>
        <v>1099504</v>
      </c>
    </row>
    <row r="6" s="1" customFormat="true" ht="24.75" customHeight="true" spans="1:9">
      <c r="A6" s="15" t="s">
        <v>15</v>
      </c>
      <c r="B6" s="16" t="s">
        <v>16</v>
      </c>
      <c r="C6" s="16"/>
      <c r="D6" s="17"/>
      <c r="E6" s="23" t="s">
        <v>17</v>
      </c>
      <c r="F6" s="17">
        <f>SUM(F7:F17)</f>
        <v>188800</v>
      </c>
      <c r="G6" s="17">
        <f>SUM(G7:G17)</f>
        <v>94400</v>
      </c>
      <c r="H6" s="17">
        <f>SUM(H7:H17)</f>
        <v>56640</v>
      </c>
      <c r="I6" s="17">
        <f>SUM(I7:I17)</f>
        <v>37760</v>
      </c>
    </row>
    <row r="7" s="1" customFormat="true" ht="18.95" customHeight="true" spans="1:9">
      <c r="A7" s="18" t="s">
        <v>18</v>
      </c>
      <c r="B7" s="17" t="s">
        <v>19</v>
      </c>
      <c r="C7" s="16" t="s">
        <v>20</v>
      </c>
      <c r="D7" s="16">
        <v>80</v>
      </c>
      <c r="E7" s="16">
        <v>660</v>
      </c>
      <c r="F7" s="16">
        <f>D7*E7</f>
        <v>52800</v>
      </c>
      <c r="G7" s="16">
        <f>F7*0.5</f>
        <v>26400</v>
      </c>
      <c r="H7" s="16">
        <f>F7*0.3</f>
        <v>15840</v>
      </c>
      <c r="I7" s="16">
        <f>F7*0.2</f>
        <v>10560</v>
      </c>
    </row>
    <row r="8" s="2" customFormat="true" ht="18.95" customHeight="true" spans="1:9">
      <c r="A8" s="18"/>
      <c r="B8" s="17" t="s">
        <v>21</v>
      </c>
      <c r="C8" s="16" t="s">
        <v>22</v>
      </c>
      <c r="D8" s="16">
        <v>800</v>
      </c>
      <c r="E8" s="16">
        <v>3</v>
      </c>
      <c r="F8" s="16">
        <f t="shared" ref="F8:F17" si="0">D8*E8</f>
        <v>2400</v>
      </c>
      <c r="G8" s="16">
        <f t="shared" ref="G8:G17" si="1">F8*0.5</f>
        <v>1200</v>
      </c>
      <c r="H8" s="16">
        <f t="shared" ref="H8:H17" si="2">F8*0.3</f>
        <v>720</v>
      </c>
      <c r="I8" s="16">
        <f t="shared" ref="I8:I17" si="3">F8*0.2</f>
        <v>480</v>
      </c>
    </row>
    <row r="9" s="2" customFormat="true" ht="18.95" customHeight="true" spans="1:9">
      <c r="A9" s="18"/>
      <c r="B9" s="16" t="s">
        <v>23</v>
      </c>
      <c r="C9" s="16" t="s">
        <v>22</v>
      </c>
      <c r="D9" s="16">
        <v>800</v>
      </c>
      <c r="E9" s="16">
        <v>7</v>
      </c>
      <c r="F9" s="16">
        <f t="shared" si="0"/>
        <v>5600</v>
      </c>
      <c r="G9" s="16">
        <f t="shared" si="1"/>
        <v>2800</v>
      </c>
      <c r="H9" s="16">
        <f t="shared" si="2"/>
        <v>1680</v>
      </c>
      <c r="I9" s="16">
        <f t="shared" si="3"/>
        <v>1120</v>
      </c>
    </row>
    <row r="10" s="2" customFormat="true" ht="18.95" customHeight="true" spans="1:9">
      <c r="A10" s="18"/>
      <c r="B10" s="16" t="s">
        <v>24</v>
      </c>
      <c r="C10" s="16" t="s">
        <v>22</v>
      </c>
      <c r="D10" s="16">
        <v>800</v>
      </c>
      <c r="E10" s="16">
        <v>20</v>
      </c>
      <c r="F10" s="16">
        <f t="shared" si="0"/>
        <v>16000</v>
      </c>
      <c r="G10" s="16">
        <f t="shared" si="1"/>
        <v>8000</v>
      </c>
      <c r="H10" s="16">
        <f t="shared" si="2"/>
        <v>4800</v>
      </c>
      <c r="I10" s="16">
        <f t="shared" si="3"/>
        <v>3200</v>
      </c>
    </row>
    <row r="11" s="2" customFormat="true" ht="18.95" customHeight="true" spans="1:9">
      <c r="A11" s="18"/>
      <c r="B11" s="16" t="s">
        <v>25</v>
      </c>
      <c r="C11" s="16" t="s">
        <v>22</v>
      </c>
      <c r="D11" s="16">
        <v>800</v>
      </c>
      <c r="E11" s="16">
        <v>3</v>
      </c>
      <c r="F11" s="16">
        <f t="shared" si="0"/>
        <v>2400</v>
      </c>
      <c r="G11" s="16">
        <f t="shared" si="1"/>
        <v>1200</v>
      </c>
      <c r="H11" s="16">
        <f t="shared" si="2"/>
        <v>720</v>
      </c>
      <c r="I11" s="16">
        <f t="shared" si="3"/>
        <v>480</v>
      </c>
    </row>
    <row r="12" s="2" customFormat="true" ht="18.95" customHeight="true" spans="1:9">
      <c r="A12" s="18"/>
      <c r="B12" s="16" t="s">
        <v>26</v>
      </c>
      <c r="C12" s="16" t="s">
        <v>22</v>
      </c>
      <c r="D12" s="16">
        <v>800</v>
      </c>
      <c r="E12" s="16">
        <v>20</v>
      </c>
      <c r="F12" s="16">
        <f t="shared" si="0"/>
        <v>16000</v>
      </c>
      <c r="G12" s="16">
        <f t="shared" si="1"/>
        <v>8000</v>
      </c>
      <c r="H12" s="16">
        <f t="shared" si="2"/>
        <v>4800</v>
      </c>
      <c r="I12" s="16">
        <f t="shared" si="3"/>
        <v>3200</v>
      </c>
    </row>
    <row r="13" s="2" customFormat="true" ht="18.95" customHeight="true" spans="1:9">
      <c r="A13" s="18"/>
      <c r="B13" s="16" t="s">
        <v>27</v>
      </c>
      <c r="C13" s="16" t="s">
        <v>22</v>
      </c>
      <c r="D13" s="16">
        <v>800</v>
      </c>
      <c r="E13" s="16">
        <v>51</v>
      </c>
      <c r="F13" s="16">
        <f t="shared" si="0"/>
        <v>40800</v>
      </c>
      <c r="G13" s="16">
        <f t="shared" si="1"/>
        <v>20400</v>
      </c>
      <c r="H13" s="16">
        <f t="shared" si="2"/>
        <v>12240</v>
      </c>
      <c r="I13" s="16">
        <f t="shared" si="3"/>
        <v>8160</v>
      </c>
    </row>
    <row r="14" s="2" customFormat="true" ht="18.95" customHeight="true" spans="1:9">
      <c r="A14" s="18"/>
      <c r="B14" s="16" t="s">
        <v>28</v>
      </c>
      <c r="C14" s="16" t="s">
        <v>22</v>
      </c>
      <c r="D14" s="16">
        <v>800</v>
      </c>
      <c r="E14" s="16">
        <v>27</v>
      </c>
      <c r="F14" s="16">
        <f t="shared" si="0"/>
        <v>21600</v>
      </c>
      <c r="G14" s="16">
        <f t="shared" si="1"/>
        <v>10800</v>
      </c>
      <c r="H14" s="16">
        <f t="shared" si="2"/>
        <v>6480</v>
      </c>
      <c r="I14" s="16">
        <f t="shared" si="3"/>
        <v>4320</v>
      </c>
    </row>
    <row r="15" s="2" customFormat="true" ht="18.95" customHeight="true" spans="1:9">
      <c r="A15" s="18"/>
      <c r="B15" s="16" t="s">
        <v>29</v>
      </c>
      <c r="C15" s="16" t="s">
        <v>22</v>
      </c>
      <c r="D15" s="16">
        <v>800</v>
      </c>
      <c r="E15" s="16">
        <v>1</v>
      </c>
      <c r="F15" s="16">
        <f t="shared" si="0"/>
        <v>800</v>
      </c>
      <c r="G15" s="16">
        <f t="shared" si="1"/>
        <v>400</v>
      </c>
      <c r="H15" s="16">
        <f t="shared" si="2"/>
        <v>240</v>
      </c>
      <c r="I15" s="16">
        <f t="shared" si="3"/>
        <v>160</v>
      </c>
    </row>
    <row r="16" s="2" customFormat="true" ht="18.95" customHeight="true" spans="1:9">
      <c r="A16" s="18"/>
      <c r="B16" s="16" t="s">
        <v>30</v>
      </c>
      <c r="C16" s="16" t="s">
        <v>22</v>
      </c>
      <c r="D16" s="16">
        <v>800</v>
      </c>
      <c r="E16" s="16">
        <v>7</v>
      </c>
      <c r="F16" s="16">
        <f t="shared" si="0"/>
        <v>5600</v>
      </c>
      <c r="G16" s="16">
        <f t="shared" si="1"/>
        <v>2800</v>
      </c>
      <c r="H16" s="16">
        <f t="shared" si="2"/>
        <v>1680</v>
      </c>
      <c r="I16" s="16">
        <f t="shared" si="3"/>
        <v>1120</v>
      </c>
    </row>
    <row r="17" s="2" customFormat="true" ht="18.95" customHeight="true" spans="1:9">
      <c r="A17" s="19"/>
      <c r="B17" s="16" t="s">
        <v>31</v>
      </c>
      <c r="C17" s="16" t="s">
        <v>22</v>
      </c>
      <c r="D17" s="16">
        <v>800</v>
      </c>
      <c r="E17" s="16">
        <v>31</v>
      </c>
      <c r="F17" s="16">
        <f t="shared" si="0"/>
        <v>24800</v>
      </c>
      <c r="G17" s="16">
        <f t="shared" si="1"/>
        <v>12400</v>
      </c>
      <c r="H17" s="16">
        <f t="shared" si="2"/>
        <v>7440</v>
      </c>
      <c r="I17" s="16">
        <f t="shared" si="3"/>
        <v>4960</v>
      </c>
    </row>
    <row r="18" ht="24.75" customHeight="true" spans="1:9">
      <c r="A18" s="15" t="s">
        <v>32</v>
      </c>
      <c r="B18" s="16" t="s">
        <v>16</v>
      </c>
      <c r="C18" s="16"/>
      <c r="D18" s="17"/>
      <c r="E18" s="23" t="s">
        <v>33</v>
      </c>
      <c r="F18" s="17">
        <f t="shared" ref="F18:I18" si="4">SUM(F19:F42)</f>
        <v>419200</v>
      </c>
      <c r="G18" s="17">
        <f t="shared" si="4"/>
        <v>209600</v>
      </c>
      <c r="H18" s="17">
        <f t="shared" si="4"/>
        <v>125760</v>
      </c>
      <c r="I18" s="17">
        <f t="shared" si="4"/>
        <v>83840</v>
      </c>
    </row>
    <row r="19" ht="18.95" customHeight="true" spans="1:9">
      <c r="A19" s="18"/>
      <c r="B19" s="17" t="s">
        <v>34</v>
      </c>
      <c r="C19" s="16" t="s">
        <v>20</v>
      </c>
      <c r="D19" s="16">
        <v>80</v>
      </c>
      <c r="E19" s="16">
        <v>820</v>
      </c>
      <c r="F19" s="16">
        <f t="shared" ref="F19:F42" si="5">D19*E19</f>
        <v>65600</v>
      </c>
      <c r="G19" s="16">
        <f t="shared" ref="G19:G42" si="6">F19*0.5</f>
        <v>32800</v>
      </c>
      <c r="H19" s="16">
        <f t="shared" ref="H19:H42" si="7">F19*0.3</f>
        <v>19680</v>
      </c>
      <c r="I19" s="16">
        <f t="shared" ref="I19:I42" si="8">F19*0.2</f>
        <v>13120</v>
      </c>
    </row>
    <row r="20" ht="18.95" customHeight="true" spans="1:9">
      <c r="A20" s="18"/>
      <c r="B20" s="17" t="s">
        <v>35</v>
      </c>
      <c r="C20" s="16" t="s">
        <v>22</v>
      </c>
      <c r="D20" s="16">
        <v>800</v>
      </c>
      <c r="E20" s="16">
        <v>84</v>
      </c>
      <c r="F20" s="16">
        <f t="shared" si="5"/>
        <v>67200</v>
      </c>
      <c r="G20" s="16">
        <f t="shared" si="6"/>
        <v>33600</v>
      </c>
      <c r="H20" s="16">
        <f t="shared" si="7"/>
        <v>20160</v>
      </c>
      <c r="I20" s="16">
        <f t="shared" si="8"/>
        <v>13440</v>
      </c>
    </row>
    <row r="21" ht="18.95" customHeight="true" spans="1:9">
      <c r="A21" s="18"/>
      <c r="B21" s="17" t="s">
        <v>36</v>
      </c>
      <c r="C21" s="16" t="s">
        <v>22</v>
      </c>
      <c r="D21" s="16">
        <v>800</v>
      </c>
      <c r="E21" s="16">
        <v>51</v>
      </c>
      <c r="F21" s="16">
        <f t="shared" si="5"/>
        <v>40800</v>
      </c>
      <c r="G21" s="16">
        <f t="shared" si="6"/>
        <v>20400</v>
      </c>
      <c r="H21" s="16">
        <f t="shared" si="7"/>
        <v>12240</v>
      </c>
      <c r="I21" s="16">
        <f t="shared" si="8"/>
        <v>8160</v>
      </c>
    </row>
    <row r="22" ht="18.95" customHeight="true" spans="1:9">
      <c r="A22" s="19"/>
      <c r="B22" s="17" t="s">
        <v>37</v>
      </c>
      <c r="C22" s="16" t="s">
        <v>22</v>
      </c>
      <c r="D22" s="16">
        <v>800</v>
      </c>
      <c r="E22" s="16">
        <v>7</v>
      </c>
      <c r="F22" s="16">
        <f t="shared" si="5"/>
        <v>5600</v>
      </c>
      <c r="G22" s="16">
        <f t="shared" si="6"/>
        <v>2800</v>
      </c>
      <c r="H22" s="16">
        <f t="shared" si="7"/>
        <v>1680</v>
      </c>
      <c r="I22" s="16">
        <f t="shared" si="8"/>
        <v>1120</v>
      </c>
    </row>
    <row r="23" ht="18.95" customHeight="true" spans="1:9">
      <c r="A23" s="20" t="s">
        <v>32</v>
      </c>
      <c r="B23" s="17" t="s">
        <v>38</v>
      </c>
      <c r="C23" s="16" t="s">
        <v>22</v>
      </c>
      <c r="D23" s="16">
        <v>800</v>
      </c>
      <c r="E23" s="16">
        <v>43</v>
      </c>
      <c r="F23" s="16">
        <f t="shared" si="5"/>
        <v>34400</v>
      </c>
      <c r="G23" s="16">
        <f t="shared" si="6"/>
        <v>17200</v>
      </c>
      <c r="H23" s="16">
        <f t="shared" si="7"/>
        <v>10320</v>
      </c>
      <c r="I23" s="16">
        <f t="shared" si="8"/>
        <v>6880</v>
      </c>
    </row>
    <row r="24" ht="18.95" customHeight="true" spans="1:9">
      <c r="A24" s="18"/>
      <c r="B24" s="17" t="s">
        <v>39</v>
      </c>
      <c r="C24" s="16" t="s">
        <v>22</v>
      </c>
      <c r="D24" s="16">
        <v>800</v>
      </c>
      <c r="E24" s="16">
        <v>40</v>
      </c>
      <c r="F24" s="16">
        <f t="shared" si="5"/>
        <v>32000</v>
      </c>
      <c r="G24" s="16">
        <f t="shared" si="6"/>
        <v>16000</v>
      </c>
      <c r="H24" s="16">
        <f t="shared" si="7"/>
        <v>9600</v>
      </c>
      <c r="I24" s="16">
        <f t="shared" si="8"/>
        <v>6400</v>
      </c>
    </row>
    <row r="25" ht="18.95" customHeight="true" spans="1:9">
      <c r="A25" s="18"/>
      <c r="B25" s="17" t="s">
        <v>40</v>
      </c>
      <c r="C25" s="16" t="s">
        <v>22</v>
      </c>
      <c r="D25" s="16">
        <v>800</v>
      </c>
      <c r="E25" s="16">
        <v>4</v>
      </c>
      <c r="F25" s="16">
        <f t="shared" si="5"/>
        <v>3200</v>
      </c>
      <c r="G25" s="16">
        <f t="shared" si="6"/>
        <v>1600</v>
      </c>
      <c r="H25" s="16">
        <f t="shared" si="7"/>
        <v>960</v>
      </c>
      <c r="I25" s="16">
        <f t="shared" si="8"/>
        <v>640</v>
      </c>
    </row>
    <row r="26" ht="18.95" customHeight="true" spans="1:9">
      <c r="A26" s="18"/>
      <c r="B26" s="17" t="s">
        <v>41</v>
      </c>
      <c r="C26" s="16" t="s">
        <v>22</v>
      </c>
      <c r="D26" s="16">
        <v>800</v>
      </c>
      <c r="E26" s="16">
        <v>11</v>
      </c>
      <c r="F26" s="16">
        <f t="shared" si="5"/>
        <v>8800</v>
      </c>
      <c r="G26" s="16">
        <f t="shared" si="6"/>
        <v>4400</v>
      </c>
      <c r="H26" s="16">
        <f t="shared" si="7"/>
        <v>2640</v>
      </c>
      <c r="I26" s="16">
        <f t="shared" si="8"/>
        <v>1760</v>
      </c>
    </row>
    <row r="27" ht="18.95" customHeight="true" spans="1:9">
      <c r="A27" s="18"/>
      <c r="B27" s="17" t="s">
        <v>42</v>
      </c>
      <c r="C27" s="16" t="s">
        <v>22</v>
      </c>
      <c r="D27" s="16">
        <v>800</v>
      </c>
      <c r="E27" s="16">
        <v>11</v>
      </c>
      <c r="F27" s="16">
        <f t="shared" si="5"/>
        <v>8800</v>
      </c>
      <c r="G27" s="16">
        <f t="shared" si="6"/>
        <v>4400</v>
      </c>
      <c r="H27" s="16">
        <f t="shared" si="7"/>
        <v>2640</v>
      </c>
      <c r="I27" s="16">
        <f t="shared" si="8"/>
        <v>1760</v>
      </c>
    </row>
    <row r="28" ht="18.95" customHeight="true" spans="1:9">
      <c r="A28" s="18"/>
      <c r="B28" s="17" t="s">
        <v>43</v>
      </c>
      <c r="C28" s="16" t="s">
        <v>22</v>
      </c>
      <c r="D28" s="16">
        <v>800</v>
      </c>
      <c r="E28" s="16">
        <v>73</v>
      </c>
      <c r="F28" s="16">
        <f t="shared" si="5"/>
        <v>58400</v>
      </c>
      <c r="G28" s="16">
        <f t="shared" si="6"/>
        <v>29200</v>
      </c>
      <c r="H28" s="16">
        <f t="shared" si="7"/>
        <v>17520</v>
      </c>
      <c r="I28" s="16">
        <f t="shared" si="8"/>
        <v>11680</v>
      </c>
    </row>
    <row r="29" ht="18.95" customHeight="true" spans="1:9">
      <c r="A29" s="18"/>
      <c r="B29" s="17" t="s">
        <v>44</v>
      </c>
      <c r="C29" s="16" t="s">
        <v>22</v>
      </c>
      <c r="D29" s="16">
        <v>800</v>
      </c>
      <c r="E29" s="16">
        <v>9</v>
      </c>
      <c r="F29" s="16">
        <f t="shared" si="5"/>
        <v>7200</v>
      </c>
      <c r="G29" s="16">
        <f t="shared" si="6"/>
        <v>3600</v>
      </c>
      <c r="H29" s="16">
        <f t="shared" si="7"/>
        <v>2160</v>
      </c>
      <c r="I29" s="16">
        <f t="shared" si="8"/>
        <v>1440</v>
      </c>
    </row>
    <row r="30" ht="18.95" customHeight="true" spans="1:9">
      <c r="A30" s="18"/>
      <c r="B30" s="17" t="s">
        <v>45</v>
      </c>
      <c r="C30" s="16" t="s">
        <v>22</v>
      </c>
      <c r="D30" s="16">
        <v>800</v>
      </c>
      <c r="E30" s="16">
        <v>20</v>
      </c>
      <c r="F30" s="16">
        <f t="shared" si="5"/>
        <v>16000</v>
      </c>
      <c r="G30" s="16">
        <f t="shared" si="6"/>
        <v>8000</v>
      </c>
      <c r="H30" s="16">
        <f t="shared" si="7"/>
        <v>4800</v>
      </c>
      <c r="I30" s="16">
        <f t="shared" si="8"/>
        <v>3200</v>
      </c>
    </row>
    <row r="31" ht="18.95" customHeight="true" spans="1:9">
      <c r="A31" s="18"/>
      <c r="B31" s="17" t="s">
        <v>46</v>
      </c>
      <c r="C31" s="16" t="s">
        <v>22</v>
      </c>
      <c r="D31" s="16">
        <v>800</v>
      </c>
      <c r="E31" s="16">
        <v>2</v>
      </c>
      <c r="F31" s="16">
        <f t="shared" si="5"/>
        <v>1600</v>
      </c>
      <c r="G31" s="16">
        <f t="shared" si="6"/>
        <v>800</v>
      </c>
      <c r="H31" s="16">
        <f t="shared" si="7"/>
        <v>480</v>
      </c>
      <c r="I31" s="16">
        <f t="shared" si="8"/>
        <v>320</v>
      </c>
    </row>
    <row r="32" ht="18.95" customHeight="true" spans="1:9">
      <c r="A32" s="18"/>
      <c r="B32" s="17" t="s">
        <v>47</v>
      </c>
      <c r="C32" s="16" t="s">
        <v>22</v>
      </c>
      <c r="D32" s="16">
        <v>800</v>
      </c>
      <c r="E32" s="16">
        <v>6</v>
      </c>
      <c r="F32" s="16">
        <f t="shared" si="5"/>
        <v>4800</v>
      </c>
      <c r="G32" s="16">
        <f t="shared" si="6"/>
        <v>2400</v>
      </c>
      <c r="H32" s="16">
        <f t="shared" si="7"/>
        <v>1440</v>
      </c>
      <c r="I32" s="16">
        <f t="shared" si="8"/>
        <v>960</v>
      </c>
    </row>
    <row r="33" ht="18.95" customHeight="true" spans="1:9">
      <c r="A33" s="18"/>
      <c r="B33" s="17" t="s">
        <v>48</v>
      </c>
      <c r="C33" s="16" t="s">
        <v>22</v>
      </c>
      <c r="D33" s="16">
        <v>800</v>
      </c>
      <c r="E33" s="16">
        <v>6</v>
      </c>
      <c r="F33" s="16">
        <f t="shared" si="5"/>
        <v>4800</v>
      </c>
      <c r="G33" s="16">
        <f t="shared" si="6"/>
        <v>2400</v>
      </c>
      <c r="H33" s="16">
        <f t="shared" si="7"/>
        <v>1440</v>
      </c>
      <c r="I33" s="16">
        <f t="shared" si="8"/>
        <v>960</v>
      </c>
    </row>
    <row r="34" ht="18.95" customHeight="true" spans="1:9">
      <c r="A34" s="18"/>
      <c r="B34" s="17" t="s">
        <v>49</v>
      </c>
      <c r="C34" s="16" t="s">
        <v>22</v>
      </c>
      <c r="D34" s="16">
        <v>800</v>
      </c>
      <c r="E34" s="16">
        <v>2</v>
      </c>
      <c r="F34" s="16">
        <f t="shared" si="5"/>
        <v>1600</v>
      </c>
      <c r="G34" s="16">
        <f t="shared" si="6"/>
        <v>800</v>
      </c>
      <c r="H34" s="16">
        <f t="shared" si="7"/>
        <v>480</v>
      </c>
      <c r="I34" s="16">
        <f t="shared" si="8"/>
        <v>320</v>
      </c>
    </row>
    <row r="35" ht="18.95" customHeight="true" spans="1:9">
      <c r="A35" s="18"/>
      <c r="B35" s="17" t="s">
        <v>50</v>
      </c>
      <c r="C35" s="16" t="s">
        <v>22</v>
      </c>
      <c r="D35" s="16">
        <v>800</v>
      </c>
      <c r="E35" s="16">
        <v>19</v>
      </c>
      <c r="F35" s="16">
        <f t="shared" si="5"/>
        <v>15200</v>
      </c>
      <c r="G35" s="16">
        <f t="shared" si="6"/>
        <v>7600</v>
      </c>
      <c r="H35" s="16">
        <f t="shared" si="7"/>
        <v>4560</v>
      </c>
      <c r="I35" s="16">
        <f t="shared" si="8"/>
        <v>3040</v>
      </c>
    </row>
    <row r="36" ht="18.95" customHeight="true" spans="1:9">
      <c r="A36" s="18"/>
      <c r="B36" s="17" t="s">
        <v>51</v>
      </c>
      <c r="C36" s="16" t="s">
        <v>22</v>
      </c>
      <c r="D36" s="16">
        <v>800</v>
      </c>
      <c r="E36" s="16">
        <v>8</v>
      </c>
      <c r="F36" s="16">
        <f t="shared" si="5"/>
        <v>6400</v>
      </c>
      <c r="G36" s="16">
        <f t="shared" si="6"/>
        <v>3200</v>
      </c>
      <c r="H36" s="16">
        <f t="shared" si="7"/>
        <v>1920</v>
      </c>
      <c r="I36" s="16">
        <f t="shared" si="8"/>
        <v>1280</v>
      </c>
    </row>
    <row r="37" ht="18.95" customHeight="true" spans="1:9">
      <c r="A37" s="18"/>
      <c r="B37" s="17" t="s">
        <v>52</v>
      </c>
      <c r="C37" s="16" t="s">
        <v>22</v>
      </c>
      <c r="D37" s="16">
        <v>800</v>
      </c>
      <c r="E37" s="16">
        <v>13</v>
      </c>
      <c r="F37" s="16">
        <f t="shared" si="5"/>
        <v>10400</v>
      </c>
      <c r="G37" s="16">
        <f t="shared" si="6"/>
        <v>5200</v>
      </c>
      <c r="H37" s="16">
        <f t="shared" si="7"/>
        <v>3120</v>
      </c>
      <c r="I37" s="16">
        <f t="shared" si="8"/>
        <v>2080</v>
      </c>
    </row>
    <row r="38" ht="18.95" customHeight="true" spans="1:9">
      <c r="A38" s="18"/>
      <c r="B38" s="17" t="s">
        <v>53</v>
      </c>
      <c r="C38" s="16" t="s">
        <v>22</v>
      </c>
      <c r="D38" s="16">
        <v>800</v>
      </c>
      <c r="E38" s="16">
        <v>4</v>
      </c>
      <c r="F38" s="16">
        <f t="shared" si="5"/>
        <v>3200</v>
      </c>
      <c r="G38" s="16">
        <f t="shared" si="6"/>
        <v>1600</v>
      </c>
      <c r="H38" s="16">
        <f t="shared" si="7"/>
        <v>960</v>
      </c>
      <c r="I38" s="16">
        <f t="shared" si="8"/>
        <v>640</v>
      </c>
    </row>
    <row r="39" ht="18.95" customHeight="true" spans="1:9">
      <c r="A39" s="18"/>
      <c r="B39" s="17" t="s">
        <v>54</v>
      </c>
      <c r="C39" s="16" t="s">
        <v>22</v>
      </c>
      <c r="D39" s="16">
        <v>800</v>
      </c>
      <c r="E39" s="16">
        <v>13</v>
      </c>
      <c r="F39" s="16">
        <f t="shared" si="5"/>
        <v>10400</v>
      </c>
      <c r="G39" s="16">
        <f t="shared" si="6"/>
        <v>5200</v>
      </c>
      <c r="H39" s="16">
        <f t="shared" si="7"/>
        <v>3120</v>
      </c>
      <c r="I39" s="16">
        <f t="shared" si="8"/>
        <v>2080</v>
      </c>
    </row>
    <row r="40" ht="18.95" customHeight="true" spans="1:9">
      <c r="A40" s="18"/>
      <c r="B40" s="17" t="s">
        <v>55</v>
      </c>
      <c r="C40" s="16" t="s">
        <v>22</v>
      </c>
      <c r="D40" s="16">
        <v>800</v>
      </c>
      <c r="E40" s="16">
        <v>8</v>
      </c>
      <c r="F40" s="16">
        <f t="shared" si="5"/>
        <v>6400</v>
      </c>
      <c r="G40" s="16">
        <f t="shared" si="6"/>
        <v>3200</v>
      </c>
      <c r="H40" s="16">
        <f t="shared" si="7"/>
        <v>1920</v>
      </c>
      <c r="I40" s="16">
        <f t="shared" si="8"/>
        <v>1280</v>
      </c>
    </row>
    <row r="41" ht="18.95" customHeight="true" spans="1:9">
      <c r="A41" s="18"/>
      <c r="B41" s="17" t="s">
        <v>56</v>
      </c>
      <c r="C41" s="16" t="s">
        <v>22</v>
      </c>
      <c r="D41" s="16">
        <v>800</v>
      </c>
      <c r="E41" s="16">
        <v>3</v>
      </c>
      <c r="F41" s="16">
        <f t="shared" si="5"/>
        <v>2400</v>
      </c>
      <c r="G41" s="16">
        <f t="shared" si="6"/>
        <v>1200</v>
      </c>
      <c r="H41" s="16">
        <f t="shared" si="7"/>
        <v>720</v>
      </c>
      <c r="I41" s="16">
        <f t="shared" si="8"/>
        <v>480</v>
      </c>
    </row>
    <row r="42" ht="18.95" customHeight="true" spans="1:9">
      <c r="A42" s="19"/>
      <c r="B42" s="16" t="s">
        <v>57</v>
      </c>
      <c r="C42" s="16" t="s">
        <v>22</v>
      </c>
      <c r="D42" s="16">
        <v>800</v>
      </c>
      <c r="E42" s="16">
        <v>5</v>
      </c>
      <c r="F42" s="16">
        <f t="shared" si="5"/>
        <v>4000</v>
      </c>
      <c r="G42" s="16">
        <f t="shared" si="6"/>
        <v>2000</v>
      </c>
      <c r="H42" s="16">
        <f t="shared" si="7"/>
        <v>1200</v>
      </c>
      <c r="I42" s="16">
        <f t="shared" si="8"/>
        <v>800</v>
      </c>
    </row>
    <row r="43" s="3" customFormat="true" ht="24.75" customHeight="true" spans="1:9">
      <c r="A43" s="15" t="s">
        <v>58</v>
      </c>
      <c r="B43" s="16" t="s">
        <v>16</v>
      </c>
      <c r="C43" s="16"/>
      <c r="D43" s="17"/>
      <c r="E43" s="23" t="s">
        <v>59</v>
      </c>
      <c r="F43" s="17">
        <f t="shared" ref="F43:I43" si="9">SUM(F44:F55)</f>
        <v>548240</v>
      </c>
      <c r="G43" s="17">
        <f t="shared" si="9"/>
        <v>274120</v>
      </c>
      <c r="H43" s="17">
        <f t="shared" si="9"/>
        <v>164472</v>
      </c>
      <c r="I43" s="17">
        <f t="shared" si="9"/>
        <v>109648</v>
      </c>
    </row>
    <row r="44" s="3" customFormat="true" ht="18.95" customHeight="true" spans="1:9">
      <c r="A44" s="18"/>
      <c r="B44" s="17" t="s">
        <v>60</v>
      </c>
      <c r="C44" s="16" t="s">
        <v>20</v>
      </c>
      <c r="D44" s="16">
        <v>80</v>
      </c>
      <c r="E44" s="16">
        <v>1053</v>
      </c>
      <c r="F44" s="16">
        <f t="shared" ref="F44:F55" si="10">D44*E44</f>
        <v>84240</v>
      </c>
      <c r="G44" s="16">
        <f t="shared" ref="G44:G55" si="11">F44*0.5</f>
        <v>42120</v>
      </c>
      <c r="H44" s="16">
        <f t="shared" ref="H44:H55" si="12">F44*0.3</f>
        <v>25272</v>
      </c>
      <c r="I44" s="16">
        <f t="shared" ref="I44:I55" si="13">F44*0.2</f>
        <v>16848</v>
      </c>
    </row>
    <row r="45" s="4" customFormat="true" ht="18.95" customHeight="true" spans="1:9">
      <c r="A45" s="19"/>
      <c r="B45" s="17" t="s">
        <v>60</v>
      </c>
      <c r="C45" s="16" t="s">
        <v>22</v>
      </c>
      <c r="D45" s="16">
        <v>800</v>
      </c>
      <c r="E45" s="16">
        <v>19</v>
      </c>
      <c r="F45" s="16">
        <f t="shared" si="10"/>
        <v>15200</v>
      </c>
      <c r="G45" s="16">
        <f t="shared" si="11"/>
        <v>7600</v>
      </c>
      <c r="H45" s="16">
        <f t="shared" si="12"/>
        <v>4560</v>
      </c>
      <c r="I45" s="16">
        <f t="shared" si="13"/>
        <v>3040</v>
      </c>
    </row>
    <row r="46" s="4" customFormat="true" ht="18.95" customHeight="true" spans="1:9">
      <c r="A46" s="20" t="s">
        <v>58</v>
      </c>
      <c r="B46" s="16" t="s">
        <v>61</v>
      </c>
      <c r="C46" s="16" t="s">
        <v>22</v>
      </c>
      <c r="D46" s="16">
        <v>800</v>
      </c>
      <c r="E46" s="16">
        <v>85</v>
      </c>
      <c r="F46" s="16">
        <f t="shared" si="10"/>
        <v>68000</v>
      </c>
      <c r="G46" s="16">
        <f t="shared" si="11"/>
        <v>34000</v>
      </c>
      <c r="H46" s="16">
        <f t="shared" si="12"/>
        <v>20400</v>
      </c>
      <c r="I46" s="16">
        <f t="shared" si="13"/>
        <v>13600</v>
      </c>
    </row>
    <row r="47" s="4" customFormat="true" ht="18.95" customHeight="true" spans="1:9">
      <c r="A47" s="18"/>
      <c r="B47" s="16" t="s">
        <v>62</v>
      </c>
      <c r="C47" s="16" t="s">
        <v>22</v>
      </c>
      <c r="D47" s="16">
        <v>800</v>
      </c>
      <c r="E47" s="16">
        <v>59</v>
      </c>
      <c r="F47" s="16">
        <f t="shared" si="10"/>
        <v>47200</v>
      </c>
      <c r="G47" s="16">
        <f t="shared" si="11"/>
        <v>23600</v>
      </c>
      <c r="H47" s="16">
        <f t="shared" si="12"/>
        <v>14160</v>
      </c>
      <c r="I47" s="16">
        <f t="shared" si="13"/>
        <v>9440</v>
      </c>
    </row>
    <row r="48" s="4" customFormat="true" ht="18.95" customHeight="true" spans="1:9">
      <c r="A48" s="18"/>
      <c r="B48" s="16" t="s">
        <v>63</v>
      </c>
      <c r="C48" s="16" t="s">
        <v>22</v>
      </c>
      <c r="D48" s="16">
        <v>800</v>
      </c>
      <c r="E48" s="16">
        <v>166</v>
      </c>
      <c r="F48" s="16">
        <f t="shared" si="10"/>
        <v>132800</v>
      </c>
      <c r="G48" s="16">
        <f t="shared" si="11"/>
        <v>66400</v>
      </c>
      <c r="H48" s="16">
        <f t="shared" si="12"/>
        <v>39840</v>
      </c>
      <c r="I48" s="16">
        <f t="shared" si="13"/>
        <v>26560</v>
      </c>
    </row>
    <row r="49" s="4" customFormat="true" ht="18.95" customHeight="true" spans="1:9">
      <c r="A49" s="18"/>
      <c r="B49" s="16" t="s">
        <v>64</v>
      </c>
      <c r="C49" s="16" t="s">
        <v>22</v>
      </c>
      <c r="D49" s="16">
        <v>800</v>
      </c>
      <c r="E49" s="16">
        <v>3</v>
      </c>
      <c r="F49" s="16">
        <f t="shared" si="10"/>
        <v>2400</v>
      </c>
      <c r="G49" s="16">
        <f t="shared" si="11"/>
        <v>1200</v>
      </c>
      <c r="H49" s="16">
        <f t="shared" si="12"/>
        <v>720</v>
      </c>
      <c r="I49" s="16">
        <f t="shared" si="13"/>
        <v>480</v>
      </c>
    </row>
    <row r="50" s="4" customFormat="true" ht="18.95" customHeight="true" spans="1:9">
      <c r="A50" s="18"/>
      <c r="B50" s="16" t="s">
        <v>65</v>
      </c>
      <c r="C50" s="16" t="s">
        <v>22</v>
      </c>
      <c r="D50" s="16">
        <v>800</v>
      </c>
      <c r="E50" s="16">
        <v>83</v>
      </c>
      <c r="F50" s="16">
        <f t="shared" si="10"/>
        <v>66400</v>
      </c>
      <c r="G50" s="16">
        <f t="shared" si="11"/>
        <v>33200</v>
      </c>
      <c r="H50" s="16">
        <f t="shared" si="12"/>
        <v>19920</v>
      </c>
      <c r="I50" s="16">
        <f t="shared" si="13"/>
        <v>13280</v>
      </c>
    </row>
    <row r="51" s="4" customFormat="true" ht="18.95" customHeight="true" spans="1:9">
      <c r="A51" s="18"/>
      <c r="B51" s="16" t="s">
        <v>66</v>
      </c>
      <c r="C51" s="16" t="s">
        <v>22</v>
      </c>
      <c r="D51" s="16">
        <v>800</v>
      </c>
      <c r="E51" s="16">
        <v>8</v>
      </c>
      <c r="F51" s="16">
        <f t="shared" si="10"/>
        <v>6400</v>
      </c>
      <c r="G51" s="16">
        <f t="shared" si="11"/>
        <v>3200</v>
      </c>
      <c r="H51" s="16">
        <f t="shared" si="12"/>
        <v>1920</v>
      </c>
      <c r="I51" s="16">
        <f t="shared" si="13"/>
        <v>1280</v>
      </c>
    </row>
    <row r="52" s="4" customFormat="true" ht="18.95" customHeight="true" spans="1:9">
      <c r="A52" s="18"/>
      <c r="B52" s="16" t="s">
        <v>67</v>
      </c>
      <c r="C52" s="16" t="s">
        <v>22</v>
      </c>
      <c r="D52" s="16">
        <v>800</v>
      </c>
      <c r="E52" s="16">
        <v>64</v>
      </c>
      <c r="F52" s="16">
        <f t="shared" si="10"/>
        <v>51200</v>
      </c>
      <c r="G52" s="16">
        <f t="shared" si="11"/>
        <v>25600</v>
      </c>
      <c r="H52" s="16">
        <f t="shared" si="12"/>
        <v>15360</v>
      </c>
      <c r="I52" s="16">
        <f t="shared" si="13"/>
        <v>10240</v>
      </c>
    </row>
    <row r="53" s="5" customFormat="true" ht="18.95" customHeight="true" spans="1:9">
      <c r="A53" s="18"/>
      <c r="B53" s="16" t="s">
        <v>36</v>
      </c>
      <c r="C53" s="16" t="s">
        <v>22</v>
      </c>
      <c r="D53" s="16">
        <v>800</v>
      </c>
      <c r="E53" s="16">
        <v>25</v>
      </c>
      <c r="F53" s="16">
        <f t="shared" si="10"/>
        <v>20000</v>
      </c>
      <c r="G53" s="16">
        <f t="shared" si="11"/>
        <v>10000</v>
      </c>
      <c r="H53" s="16">
        <f t="shared" si="12"/>
        <v>6000</v>
      </c>
      <c r="I53" s="16">
        <f t="shared" si="13"/>
        <v>4000</v>
      </c>
    </row>
    <row r="54" s="4" customFormat="true" ht="18.95" customHeight="true" spans="1:9">
      <c r="A54" s="18"/>
      <c r="B54" s="16" t="s">
        <v>68</v>
      </c>
      <c r="C54" s="16" t="s">
        <v>22</v>
      </c>
      <c r="D54" s="16">
        <v>800</v>
      </c>
      <c r="E54" s="16">
        <v>26</v>
      </c>
      <c r="F54" s="16">
        <f t="shared" si="10"/>
        <v>20800</v>
      </c>
      <c r="G54" s="16">
        <f t="shared" si="11"/>
        <v>10400</v>
      </c>
      <c r="H54" s="16">
        <f t="shared" si="12"/>
        <v>6240</v>
      </c>
      <c r="I54" s="16">
        <f t="shared" si="13"/>
        <v>4160</v>
      </c>
    </row>
    <row r="55" s="4" customFormat="true" ht="18.95" customHeight="true" spans="1:9">
      <c r="A55" s="19"/>
      <c r="B55" s="16" t="s">
        <v>69</v>
      </c>
      <c r="C55" s="16" t="s">
        <v>22</v>
      </c>
      <c r="D55" s="16">
        <v>800</v>
      </c>
      <c r="E55" s="16">
        <v>42</v>
      </c>
      <c r="F55" s="16">
        <f t="shared" si="10"/>
        <v>33600</v>
      </c>
      <c r="G55" s="16">
        <f t="shared" si="11"/>
        <v>16800</v>
      </c>
      <c r="H55" s="16">
        <f t="shared" si="12"/>
        <v>10080</v>
      </c>
      <c r="I55" s="16">
        <f t="shared" si="13"/>
        <v>6720</v>
      </c>
    </row>
    <row r="56" s="6" customFormat="true" ht="24.75" customHeight="true" spans="1:9">
      <c r="A56" s="15" t="s">
        <v>70</v>
      </c>
      <c r="B56" s="16" t="s">
        <v>16</v>
      </c>
      <c r="C56" s="16"/>
      <c r="D56" s="17"/>
      <c r="E56" s="23" t="s">
        <v>71</v>
      </c>
      <c r="F56" s="17">
        <f t="shared" ref="F56:I56" si="14">SUM(F57:F61)</f>
        <v>136800</v>
      </c>
      <c r="G56" s="17">
        <f t="shared" si="14"/>
        <v>68400</v>
      </c>
      <c r="H56" s="17">
        <f t="shared" si="14"/>
        <v>41040</v>
      </c>
      <c r="I56" s="17">
        <f t="shared" si="14"/>
        <v>27360</v>
      </c>
    </row>
    <row r="57" s="7" customFormat="true" ht="18.95" customHeight="true" spans="1:9">
      <c r="A57" s="18"/>
      <c r="B57" s="17" t="s">
        <v>72</v>
      </c>
      <c r="C57" s="16" t="s">
        <v>20</v>
      </c>
      <c r="D57" s="16">
        <v>80</v>
      </c>
      <c r="E57" s="16">
        <v>310</v>
      </c>
      <c r="F57" s="16">
        <f>D57*E57</f>
        <v>24800</v>
      </c>
      <c r="G57" s="16">
        <f>F57*0.5</f>
        <v>12400</v>
      </c>
      <c r="H57" s="16">
        <f>F57*0.3</f>
        <v>7440</v>
      </c>
      <c r="I57" s="16">
        <f>F57*0.2</f>
        <v>4960</v>
      </c>
    </row>
    <row r="58" s="8" customFormat="true" ht="18.95" customHeight="true" spans="1:9">
      <c r="A58" s="18"/>
      <c r="B58" s="17" t="s">
        <v>73</v>
      </c>
      <c r="C58" s="16" t="s">
        <v>22</v>
      </c>
      <c r="D58" s="16">
        <v>800</v>
      </c>
      <c r="E58" s="16">
        <v>27</v>
      </c>
      <c r="F58" s="16">
        <f t="shared" ref="F58:F100" si="15">D58*E58</f>
        <v>21600</v>
      </c>
      <c r="G58" s="16">
        <f t="shared" ref="G58:G100" si="16">F58*0.5</f>
        <v>10800</v>
      </c>
      <c r="H58" s="16">
        <f t="shared" ref="H58:H100" si="17">F58*0.3</f>
        <v>6480</v>
      </c>
      <c r="I58" s="16">
        <f t="shared" ref="I58:I100" si="18">F58*0.2</f>
        <v>4320</v>
      </c>
    </row>
    <row r="59" s="8" customFormat="true" ht="18.95" customHeight="true" spans="1:9">
      <c r="A59" s="18"/>
      <c r="B59" s="16" t="s">
        <v>74</v>
      </c>
      <c r="C59" s="16" t="s">
        <v>22</v>
      </c>
      <c r="D59" s="16">
        <v>800</v>
      </c>
      <c r="E59" s="16">
        <v>49</v>
      </c>
      <c r="F59" s="16">
        <f t="shared" si="15"/>
        <v>39200</v>
      </c>
      <c r="G59" s="16">
        <f t="shared" si="16"/>
        <v>19600</v>
      </c>
      <c r="H59" s="16">
        <f t="shared" si="17"/>
        <v>11760</v>
      </c>
      <c r="I59" s="16">
        <f t="shared" si="18"/>
        <v>7840</v>
      </c>
    </row>
    <row r="60" s="8" customFormat="true" ht="18.95" customHeight="true" spans="1:9">
      <c r="A60" s="18"/>
      <c r="B60" s="16" t="s">
        <v>75</v>
      </c>
      <c r="C60" s="16" t="s">
        <v>22</v>
      </c>
      <c r="D60" s="16">
        <v>800</v>
      </c>
      <c r="E60" s="16">
        <v>32</v>
      </c>
      <c r="F60" s="16">
        <f t="shared" si="15"/>
        <v>25600</v>
      </c>
      <c r="G60" s="16">
        <f t="shared" si="16"/>
        <v>12800</v>
      </c>
      <c r="H60" s="16">
        <f t="shared" si="17"/>
        <v>7680</v>
      </c>
      <c r="I60" s="16">
        <f t="shared" si="18"/>
        <v>5120</v>
      </c>
    </row>
    <row r="61" s="8" customFormat="true" ht="18.95" customHeight="true" spans="1:9">
      <c r="A61" s="19"/>
      <c r="B61" s="16" t="s">
        <v>76</v>
      </c>
      <c r="C61" s="16" t="s">
        <v>22</v>
      </c>
      <c r="D61" s="16">
        <v>800</v>
      </c>
      <c r="E61" s="16">
        <v>32</v>
      </c>
      <c r="F61" s="16">
        <f t="shared" si="15"/>
        <v>25600</v>
      </c>
      <c r="G61" s="16">
        <f t="shared" si="16"/>
        <v>12800</v>
      </c>
      <c r="H61" s="16">
        <f t="shared" si="17"/>
        <v>7680</v>
      </c>
      <c r="I61" s="16">
        <f t="shared" si="18"/>
        <v>5120</v>
      </c>
    </row>
    <row r="62" s="1" customFormat="true" ht="25.55" customHeight="true" spans="1:9">
      <c r="A62" s="15" t="s">
        <v>77</v>
      </c>
      <c r="B62" s="16" t="s">
        <v>16</v>
      </c>
      <c r="C62" s="16"/>
      <c r="D62" s="17"/>
      <c r="E62" s="23" t="s">
        <v>78</v>
      </c>
      <c r="F62" s="16">
        <f>SUM(F63:F67)</f>
        <v>147200</v>
      </c>
      <c r="G62" s="16">
        <f>SUM(G63:G67)</f>
        <v>73600</v>
      </c>
      <c r="H62" s="16">
        <f t="shared" si="17"/>
        <v>44160</v>
      </c>
      <c r="I62" s="16">
        <f t="shared" si="18"/>
        <v>29440</v>
      </c>
    </row>
    <row r="63" s="1" customFormat="true" ht="18.95" customHeight="true" spans="1:9">
      <c r="A63" s="18"/>
      <c r="B63" s="17" t="s">
        <v>79</v>
      </c>
      <c r="C63" s="16" t="s">
        <v>20</v>
      </c>
      <c r="D63" s="16">
        <v>80</v>
      </c>
      <c r="E63" s="16">
        <v>390</v>
      </c>
      <c r="F63" s="16">
        <f t="shared" si="15"/>
        <v>31200</v>
      </c>
      <c r="G63" s="16">
        <f t="shared" si="16"/>
        <v>15600</v>
      </c>
      <c r="H63" s="16">
        <f t="shared" si="17"/>
        <v>9360</v>
      </c>
      <c r="I63" s="16">
        <f t="shared" si="18"/>
        <v>6240</v>
      </c>
    </row>
    <row r="64" s="2" customFormat="true" ht="18.95" customHeight="true" spans="1:9">
      <c r="A64" s="18"/>
      <c r="B64" s="17" t="s">
        <v>80</v>
      </c>
      <c r="C64" s="16" t="s">
        <v>22</v>
      </c>
      <c r="D64" s="16">
        <v>800</v>
      </c>
      <c r="E64" s="16">
        <v>85</v>
      </c>
      <c r="F64" s="16">
        <f t="shared" si="15"/>
        <v>68000</v>
      </c>
      <c r="G64" s="16">
        <f t="shared" si="16"/>
        <v>34000</v>
      </c>
      <c r="H64" s="16">
        <f t="shared" si="17"/>
        <v>20400</v>
      </c>
      <c r="I64" s="16">
        <f t="shared" si="18"/>
        <v>13600</v>
      </c>
    </row>
    <row r="65" s="2" customFormat="true" ht="18.95" customHeight="true" spans="1:9">
      <c r="A65" s="18"/>
      <c r="B65" s="17" t="s">
        <v>81</v>
      </c>
      <c r="C65" s="16" t="s">
        <v>22</v>
      </c>
      <c r="D65" s="16">
        <v>800</v>
      </c>
      <c r="E65" s="16">
        <v>40</v>
      </c>
      <c r="F65" s="16">
        <f t="shared" si="15"/>
        <v>32000</v>
      </c>
      <c r="G65" s="16">
        <f t="shared" si="16"/>
        <v>16000</v>
      </c>
      <c r="H65" s="16">
        <f t="shared" si="17"/>
        <v>9600</v>
      </c>
      <c r="I65" s="16">
        <f t="shared" si="18"/>
        <v>6400</v>
      </c>
    </row>
    <row r="66" s="2" customFormat="true" ht="18.95" customHeight="true" spans="1:9">
      <c r="A66" s="18"/>
      <c r="B66" s="16" t="s">
        <v>82</v>
      </c>
      <c r="C66" s="16" t="s">
        <v>22</v>
      </c>
      <c r="D66" s="16">
        <v>800</v>
      </c>
      <c r="E66" s="16">
        <v>11</v>
      </c>
      <c r="F66" s="16">
        <f t="shared" si="15"/>
        <v>8800</v>
      </c>
      <c r="G66" s="16">
        <f t="shared" si="16"/>
        <v>4400</v>
      </c>
      <c r="H66" s="16">
        <f t="shared" si="17"/>
        <v>2640</v>
      </c>
      <c r="I66" s="16">
        <f t="shared" si="18"/>
        <v>1760</v>
      </c>
    </row>
    <row r="67" s="2" customFormat="true" ht="18.95" customHeight="true" spans="1:9">
      <c r="A67" s="19"/>
      <c r="B67" s="16" t="s">
        <v>26</v>
      </c>
      <c r="C67" s="16" t="s">
        <v>22</v>
      </c>
      <c r="D67" s="16">
        <v>800</v>
      </c>
      <c r="E67" s="16">
        <v>9</v>
      </c>
      <c r="F67" s="16">
        <f t="shared" si="15"/>
        <v>7200</v>
      </c>
      <c r="G67" s="16">
        <f t="shared" si="16"/>
        <v>3600</v>
      </c>
      <c r="H67" s="16">
        <f t="shared" si="17"/>
        <v>2160</v>
      </c>
      <c r="I67" s="16">
        <f t="shared" si="18"/>
        <v>1440</v>
      </c>
    </row>
    <row r="68" ht="25.55" customHeight="true" spans="1:9">
      <c r="A68" s="24" t="s">
        <v>83</v>
      </c>
      <c r="B68" s="16" t="s">
        <v>16</v>
      </c>
      <c r="C68" s="16"/>
      <c r="D68" s="17"/>
      <c r="E68" s="23" t="s">
        <v>84</v>
      </c>
      <c r="F68" s="16">
        <f>SUM(F69:F100)</f>
        <v>2028160</v>
      </c>
      <c r="G68" s="16">
        <f t="shared" si="16"/>
        <v>1014080</v>
      </c>
      <c r="H68" s="16">
        <f>SUM(H69:H100)</f>
        <v>608448</v>
      </c>
      <c r="I68" s="16">
        <f>SUM(I69:I100)</f>
        <v>405632</v>
      </c>
    </row>
    <row r="69" ht="18.95" customHeight="true" spans="1:9">
      <c r="A69" s="18"/>
      <c r="B69" s="25" t="s">
        <v>85</v>
      </c>
      <c r="C69" s="16" t="s">
        <v>20</v>
      </c>
      <c r="D69" s="16">
        <v>80</v>
      </c>
      <c r="E69" s="16">
        <v>5472</v>
      </c>
      <c r="F69" s="16">
        <f t="shared" si="15"/>
        <v>437760</v>
      </c>
      <c r="G69" s="16">
        <f t="shared" si="16"/>
        <v>218880</v>
      </c>
      <c r="H69" s="16">
        <f t="shared" si="17"/>
        <v>131328</v>
      </c>
      <c r="I69" s="16">
        <f t="shared" si="18"/>
        <v>87552</v>
      </c>
    </row>
    <row r="70" ht="18.95" customHeight="true" spans="1:9">
      <c r="A70" s="18"/>
      <c r="B70" s="16" t="s">
        <v>86</v>
      </c>
      <c r="C70" s="16" t="s">
        <v>22</v>
      </c>
      <c r="D70" s="16">
        <v>800</v>
      </c>
      <c r="E70" s="16">
        <v>28</v>
      </c>
      <c r="F70" s="16">
        <f t="shared" si="15"/>
        <v>22400</v>
      </c>
      <c r="G70" s="16">
        <f t="shared" si="16"/>
        <v>11200</v>
      </c>
      <c r="H70" s="16">
        <f t="shared" si="17"/>
        <v>6720</v>
      </c>
      <c r="I70" s="16">
        <f t="shared" si="18"/>
        <v>4480</v>
      </c>
    </row>
    <row r="71" ht="18.95" customHeight="true" spans="1:9">
      <c r="A71" s="18"/>
      <c r="B71" s="16" t="s">
        <v>36</v>
      </c>
      <c r="C71" s="16" t="s">
        <v>22</v>
      </c>
      <c r="D71" s="16">
        <v>800</v>
      </c>
      <c r="E71" s="16">
        <v>948</v>
      </c>
      <c r="F71" s="16">
        <f t="shared" si="15"/>
        <v>758400</v>
      </c>
      <c r="G71" s="16">
        <f t="shared" si="16"/>
        <v>379200</v>
      </c>
      <c r="H71" s="16">
        <f t="shared" si="17"/>
        <v>227520</v>
      </c>
      <c r="I71" s="16">
        <f t="shared" si="18"/>
        <v>151680</v>
      </c>
    </row>
    <row r="72" ht="18.95" customHeight="true" spans="1:9">
      <c r="A72" s="18"/>
      <c r="B72" s="16" t="s">
        <v>87</v>
      </c>
      <c r="C72" s="16" t="s">
        <v>22</v>
      </c>
      <c r="D72" s="16">
        <v>800</v>
      </c>
      <c r="E72" s="16">
        <v>22</v>
      </c>
      <c r="F72" s="16">
        <f t="shared" si="15"/>
        <v>17600</v>
      </c>
      <c r="G72" s="16">
        <f t="shared" si="16"/>
        <v>8800</v>
      </c>
      <c r="H72" s="16">
        <f t="shared" si="17"/>
        <v>5280</v>
      </c>
      <c r="I72" s="16">
        <f t="shared" si="18"/>
        <v>3520</v>
      </c>
    </row>
    <row r="73" ht="18.95" customHeight="true" spans="1:9">
      <c r="A73" s="18"/>
      <c r="B73" s="16" t="s">
        <v>88</v>
      </c>
      <c r="C73" s="16" t="s">
        <v>22</v>
      </c>
      <c r="D73" s="16">
        <v>800</v>
      </c>
      <c r="E73" s="16">
        <v>8</v>
      </c>
      <c r="F73" s="16">
        <f t="shared" si="15"/>
        <v>6400</v>
      </c>
      <c r="G73" s="16">
        <f t="shared" si="16"/>
        <v>3200</v>
      </c>
      <c r="H73" s="16">
        <f t="shared" si="17"/>
        <v>1920</v>
      </c>
      <c r="I73" s="16">
        <f t="shared" si="18"/>
        <v>1280</v>
      </c>
    </row>
    <row r="74" ht="18.95" customHeight="true" spans="1:9">
      <c r="A74" s="18"/>
      <c r="B74" s="26" t="s">
        <v>89</v>
      </c>
      <c r="C74" s="16" t="s">
        <v>22</v>
      </c>
      <c r="D74" s="16">
        <v>800</v>
      </c>
      <c r="E74" s="16">
        <v>10</v>
      </c>
      <c r="F74" s="16">
        <f t="shared" si="15"/>
        <v>8000</v>
      </c>
      <c r="G74" s="16">
        <f t="shared" si="16"/>
        <v>4000</v>
      </c>
      <c r="H74" s="16">
        <f t="shared" si="17"/>
        <v>2400</v>
      </c>
      <c r="I74" s="16">
        <f t="shared" si="18"/>
        <v>1600</v>
      </c>
    </row>
    <row r="75" ht="18.95" customHeight="true" spans="1:9">
      <c r="A75" s="18"/>
      <c r="B75" s="26" t="s">
        <v>90</v>
      </c>
      <c r="C75" s="16" t="s">
        <v>22</v>
      </c>
      <c r="D75" s="16">
        <v>800</v>
      </c>
      <c r="E75" s="16">
        <v>26</v>
      </c>
      <c r="F75" s="16">
        <f t="shared" si="15"/>
        <v>20800</v>
      </c>
      <c r="G75" s="16">
        <f t="shared" si="16"/>
        <v>10400</v>
      </c>
      <c r="H75" s="16">
        <f t="shared" si="17"/>
        <v>6240</v>
      </c>
      <c r="I75" s="16">
        <f t="shared" si="18"/>
        <v>4160</v>
      </c>
    </row>
    <row r="76" ht="18.95" customHeight="true" spans="1:9">
      <c r="A76" s="18"/>
      <c r="B76" s="26" t="s">
        <v>91</v>
      </c>
      <c r="C76" s="16" t="s">
        <v>22</v>
      </c>
      <c r="D76" s="16">
        <v>800</v>
      </c>
      <c r="E76" s="16">
        <v>29</v>
      </c>
      <c r="F76" s="16">
        <f t="shared" si="15"/>
        <v>23200</v>
      </c>
      <c r="G76" s="16">
        <f t="shared" si="16"/>
        <v>11600</v>
      </c>
      <c r="H76" s="16">
        <f t="shared" si="17"/>
        <v>6960</v>
      </c>
      <c r="I76" s="16">
        <f t="shared" si="18"/>
        <v>4640</v>
      </c>
    </row>
    <row r="77" ht="18.95" customHeight="true" spans="1:9">
      <c r="A77" s="18"/>
      <c r="B77" s="16" t="s">
        <v>92</v>
      </c>
      <c r="C77" s="16" t="s">
        <v>22</v>
      </c>
      <c r="D77" s="16">
        <v>800</v>
      </c>
      <c r="E77" s="16">
        <v>21</v>
      </c>
      <c r="F77" s="16">
        <f t="shared" si="15"/>
        <v>16800</v>
      </c>
      <c r="G77" s="16">
        <f t="shared" si="16"/>
        <v>8400</v>
      </c>
      <c r="H77" s="16">
        <f t="shared" si="17"/>
        <v>5040</v>
      </c>
      <c r="I77" s="16">
        <f t="shared" si="18"/>
        <v>3360</v>
      </c>
    </row>
    <row r="78" ht="18.95" customHeight="true" spans="1:9">
      <c r="A78" s="18"/>
      <c r="B78" s="16" t="s">
        <v>93</v>
      </c>
      <c r="C78" s="16" t="s">
        <v>22</v>
      </c>
      <c r="D78" s="16">
        <v>800</v>
      </c>
      <c r="E78" s="16">
        <v>21</v>
      </c>
      <c r="F78" s="16">
        <f t="shared" si="15"/>
        <v>16800</v>
      </c>
      <c r="G78" s="16">
        <f t="shared" si="16"/>
        <v>8400</v>
      </c>
      <c r="H78" s="16">
        <f t="shared" si="17"/>
        <v>5040</v>
      </c>
      <c r="I78" s="16">
        <f t="shared" si="18"/>
        <v>3360</v>
      </c>
    </row>
    <row r="79" ht="18.95" customHeight="true" spans="1:9">
      <c r="A79" s="18"/>
      <c r="B79" s="16" t="s">
        <v>94</v>
      </c>
      <c r="C79" s="16" t="s">
        <v>22</v>
      </c>
      <c r="D79" s="16">
        <v>800</v>
      </c>
      <c r="E79" s="16">
        <v>1</v>
      </c>
      <c r="F79" s="16">
        <f t="shared" si="15"/>
        <v>800</v>
      </c>
      <c r="G79" s="16">
        <f t="shared" si="16"/>
        <v>400</v>
      </c>
      <c r="H79" s="16">
        <f t="shared" si="17"/>
        <v>240</v>
      </c>
      <c r="I79" s="16">
        <f t="shared" si="18"/>
        <v>160</v>
      </c>
    </row>
    <row r="80" ht="18.95" customHeight="true" spans="1:9">
      <c r="A80" s="18"/>
      <c r="B80" s="16" t="s">
        <v>27</v>
      </c>
      <c r="C80" s="16" t="s">
        <v>22</v>
      </c>
      <c r="D80" s="16">
        <v>800</v>
      </c>
      <c r="E80" s="16">
        <v>46</v>
      </c>
      <c r="F80" s="16">
        <f t="shared" si="15"/>
        <v>36800</v>
      </c>
      <c r="G80" s="16">
        <f t="shared" si="16"/>
        <v>18400</v>
      </c>
      <c r="H80" s="16">
        <f t="shared" si="17"/>
        <v>11040</v>
      </c>
      <c r="I80" s="16">
        <f t="shared" si="18"/>
        <v>7360</v>
      </c>
    </row>
    <row r="81" ht="18.95" customHeight="true" spans="1:9">
      <c r="A81" s="18"/>
      <c r="B81" s="16" t="s">
        <v>95</v>
      </c>
      <c r="C81" s="16" t="s">
        <v>22</v>
      </c>
      <c r="D81" s="16">
        <v>800</v>
      </c>
      <c r="E81" s="16">
        <v>4</v>
      </c>
      <c r="F81" s="16">
        <f t="shared" si="15"/>
        <v>3200</v>
      </c>
      <c r="G81" s="16">
        <f t="shared" si="16"/>
        <v>1600</v>
      </c>
      <c r="H81" s="16">
        <f t="shared" si="17"/>
        <v>960</v>
      </c>
      <c r="I81" s="16">
        <f t="shared" si="18"/>
        <v>640</v>
      </c>
    </row>
    <row r="82" ht="18.95" customHeight="true" spans="1:9">
      <c r="A82" s="18"/>
      <c r="B82" s="16" t="s">
        <v>96</v>
      </c>
      <c r="C82" s="16" t="s">
        <v>22</v>
      </c>
      <c r="D82" s="16">
        <v>800</v>
      </c>
      <c r="E82" s="16">
        <v>6</v>
      </c>
      <c r="F82" s="16">
        <f t="shared" si="15"/>
        <v>4800</v>
      </c>
      <c r="G82" s="16">
        <f t="shared" si="16"/>
        <v>2400</v>
      </c>
      <c r="H82" s="16">
        <f t="shared" si="17"/>
        <v>1440</v>
      </c>
      <c r="I82" s="16">
        <f t="shared" si="18"/>
        <v>960</v>
      </c>
    </row>
    <row r="83" ht="18.95" customHeight="true" spans="1:9">
      <c r="A83" s="18"/>
      <c r="B83" s="16" t="s">
        <v>97</v>
      </c>
      <c r="C83" s="16" t="s">
        <v>22</v>
      </c>
      <c r="D83" s="16">
        <v>800</v>
      </c>
      <c r="E83" s="16">
        <v>388</v>
      </c>
      <c r="F83" s="16">
        <f t="shared" si="15"/>
        <v>310400</v>
      </c>
      <c r="G83" s="16">
        <f t="shared" si="16"/>
        <v>155200</v>
      </c>
      <c r="H83" s="16">
        <f t="shared" si="17"/>
        <v>93120</v>
      </c>
      <c r="I83" s="16">
        <f t="shared" si="18"/>
        <v>62080</v>
      </c>
    </row>
    <row r="84" ht="18.95" customHeight="true" spans="1:9">
      <c r="A84" s="18"/>
      <c r="B84" s="16" t="s">
        <v>98</v>
      </c>
      <c r="C84" s="16" t="s">
        <v>22</v>
      </c>
      <c r="D84" s="16">
        <v>800</v>
      </c>
      <c r="E84" s="16">
        <v>1</v>
      </c>
      <c r="F84" s="16">
        <f t="shared" si="15"/>
        <v>800</v>
      </c>
      <c r="G84" s="16">
        <f t="shared" si="16"/>
        <v>400</v>
      </c>
      <c r="H84" s="16">
        <f t="shared" si="17"/>
        <v>240</v>
      </c>
      <c r="I84" s="16">
        <f t="shared" si="18"/>
        <v>160</v>
      </c>
    </row>
    <row r="85" ht="18.95" customHeight="true" spans="1:9">
      <c r="A85" s="18"/>
      <c r="B85" s="26" t="s">
        <v>99</v>
      </c>
      <c r="C85" s="16" t="s">
        <v>22</v>
      </c>
      <c r="D85" s="16">
        <v>800</v>
      </c>
      <c r="E85" s="16">
        <v>35</v>
      </c>
      <c r="F85" s="16">
        <f t="shared" si="15"/>
        <v>28000</v>
      </c>
      <c r="G85" s="16">
        <f t="shared" si="16"/>
        <v>14000</v>
      </c>
      <c r="H85" s="16">
        <f t="shared" si="17"/>
        <v>8400</v>
      </c>
      <c r="I85" s="16">
        <f t="shared" si="18"/>
        <v>5600</v>
      </c>
    </row>
    <row r="86" ht="18.95" customHeight="true" spans="1:9">
      <c r="A86" s="18"/>
      <c r="B86" s="26" t="s">
        <v>100</v>
      </c>
      <c r="C86" s="16" t="s">
        <v>22</v>
      </c>
      <c r="D86" s="16">
        <v>800</v>
      </c>
      <c r="E86" s="16">
        <v>71</v>
      </c>
      <c r="F86" s="16">
        <f t="shared" si="15"/>
        <v>56800</v>
      </c>
      <c r="G86" s="16">
        <f t="shared" si="16"/>
        <v>28400</v>
      </c>
      <c r="H86" s="16">
        <f t="shared" si="17"/>
        <v>17040</v>
      </c>
      <c r="I86" s="16">
        <f t="shared" si="18"/>
        <v>11360</v>
      </c>
    </row>
    <row r="87" ht="18.95" customHeight="true" spans="1:9">
      <c r="A87" s="18"/>
      <c r="B87" s="26" t="s">
        <v>101</v>
      </c>
      <c r="C87" s="16" t="s">
        <v>22</v>
      </c>
      <c r="D87" s="16">
        <v>800</v>
      </c>
      <c r="E87" s="16">
        <v>29</v>
      </c>
      <c r="F87" s="16">
        <f t="shared" si="15"/>
        <v>23200</v>
      </c>
      <c r="G87" s="16">
        <f t="shared" si="16"/>
        <v>11600</v>
      </c>
      <c r="H87" s="16">
        <f t="shared" si="17"/>
        <v>6960</v>
      </c>
      <c r="I87" s="16">
        <f t="shared" si="18"/>
        <v>4640</v>
      </c>
    </row>
    <row r="88" ht="18.95" customHeight="true" spans="1:9">
      <c r="A88" s="18"/>
      <c r="B88" s="26" t="s">
        <v>102</v>
      </c>
      <c r="C88" s="16" t="s">
        <v>22</v>
      </c>
      <c r="D88" s="16">
        <v>800</v>
      </c>
      <c r="E88" s="16">
        <v>1</v>
      </c>
      <c r="F88" s="16">
        <f t="shared" si="15"/>
        <v>800</v>
      </c>
      <c r="G88" s="16">
        <f t="shared" si="16"/>
        <v>400</v>
      </c>
      <c r="H88" s="16">
        <f t="shared" si="17"/>
        <v>240</v>
      </c>
      <c r="I88" s="16">
        <f t="shared" si="18"/>
        <v>160</v>
      </c>
    </row>
    <row r="89" ht="18.95" customHeight="true" spans="1:9">
      <c r="A89" s="18"/>
      <c r="B89" s="26" t="s">
        <v>103</v>
      </c>
      <c r="C89" s="16" t="s">
        <v>22</v>
      </c>
      <c r="D89" s="16">
        <v>800</v>
      </c>
      <c r="E89" s="16">
        <v>100</v>
      </c>
      <c r="F89" s="16">
        <f t="shared" si="15"/>
        <v>80000</v>
      </c>
      <c r="G89" s="16">
        <f t="shared" si="16"/>
        <v>40000</v>
      </c>
      <c r="H89" s="16">
        <f t="shared" si="17"/>
        <v>24000</v>
      </c>
      <c r="I89" s="16">
        <f t="shared" si="18"/>
        <v>16000</v>
      </c>
    </row>
    <row r="90" ht="18.95" customHeight="true" spans="1:9">
      <c r="A90" s="19"/>
      <c r="B90" s="26" t="s">
        <v>104</v>
      </c>
      <c r="C90" s="16" t="s">
        <v>22</v>
      </c>
      <c r="D90" s="16">
        <v>800</v>
      </c>
      <c r="E90" s="16">
        <v>5</v>
      </c>
      <c r="F90" s="16">
        <f t="shared" si="15"/>
        <v>4000</v>
      </c>
      <c r="G90" s="16">
        <f t="shared" si="16"/>
        <v>2000</v>
      </c>
      <c r="H90" s="16">
        <f t="shared" si="17"/>
        <v>1200</v>
      </c>
      <c r="I90" s="16">
        <f t="shared" si="18"/>
        <v>800</v>
      </c>
    </row>
    <row r="91" ht="18.95" customHeight="true" spans="1:9">
      <c r="A91" s="20" t="s">
        <v>83</v>
      </c>
      <c r="B91" s="26" t="s">
        <v>105</v>
      </c>
      <c r="C91" s="16" t="s">
        <v>22</v>
      </c>
      <c r="D91" s="16">
        <v>800</v>
      </c>
      <c r="E91" s="16">
        <v>53</v>
      </c>
      <c r="F91" s="16">
        <f t="shared" si="15"/>
        <v>42400</v>
      </c>
      <c r="G91" s="16">
        <f t="shared" si="16"/>
        <v>21200</v>
      </c>
      <c r="H91" s="16">
        <f t="shared" si="17"/>
        <v>12720</v>
      </c>
      <c r="I91" s="16">
        <f t="shared" si="18"/>
        <v>8480</v>
      </c>
    </row>
    <row r="92" ht="18.95" customHeight="true" spans="1:9">
      <c r="A92" s="18"/>
      <c r="B92" s="26" t="s">
        <v>106</v>
      </c>
      <c r="C92" s="16" t="s">
        <v>22</v>
      </c>
      <c r="D92" s="16">
        <v>800</v>
      </c>
      <c r="E92" s="16">
        <v>49</v>
      </c>
      <c r="F92" s="16">
        <f t="shared" si="15"/>
        <v>39200</v>
      </c>
      <c r="G92" s="16">
        <f t="shared" si="16"/>
        <v>19600</v>
      </c>
      <c r="H92" s="16">
        <f t="shared" si="17"/>
        <v>11760</v>
      </c>
      <c r="I92" s="16">
        <f t="shared" si="18"/>
        <v>7840</v>
      </c>
    </row>
    <row r="93" ht="18.95" customHeight="true" spans="1:9">
      <c r="A93" s="18"/>
      <c r="B93" s="26" t="s">
        <v>107</v>
      </c>
      <c r="C93" s="16" t="s">
        <v>22</v>
      </c>
      <c r="D93" s="16">
        <v>800</v>
      </c>
      <c r="E93" s="16">
        <v>1</v>
      </c>
      <c r="F93" s="16">
        <f t="shared" si="15"/>
        <v>800</v>
      </c>
      <c r="G93" s="16">
        <f t="shared" si="16"/>
        <v>400</v>
      </c>
      <c r="H93" s="16">
        <f t="shared" si="17"/>
        <v>240</v>
      </c>
      <c r="I93" s="16">
        <f t="shared" si="18"/>
        <v>160</v>
      </c>
    </row>
    <row r="94" ht="18.95" customHeight="true" spans="1:9">
      <c r="A94" s="18"/>
      <c r="B94" s="26" t="s">
        <v>108</v>
      </c>
      <c r="C94" s="16" t="s">
        <v>22</v>
      </c>
      <c r="D94" s="16">
        <v>800</v>
      </c>
      <c r="E94" s="16">
        <v>18</v>
      </c>
      <c r="F94" s="16">
        <f t="shared" si="15"/>
        <v>14400</v>
      </c>
      <c r="G94" s="16">
        <f t="shared" si="16"/>
        <v>7200</v>
      </c>
      <c r="H94" s="16">
        <f t="shared" si="17"/>
        <v>4320</v>
      </c>
      <c r="I94" s="16">
        <f t="shared" si="18"/>
        <v>2880</v>
      </c>
    </row>
    <row r="95" ht="18.95" customHeight="true" spans="1:9">
      <c r="A95" s="18"/>
      <c r="B95" s="26" t="s">
        <v>81</v>
      </c>
      <c r="C95" s="16" t="s">
        <v>22</v>
      </c>
      <c r="D95" s="16">
        <v>800</v>
      </c>
      <c r="E95" s="16">
        <v>6</v>
      </c>
      <c r="F95" s="16">
        <f t="shared" si="15"/>
        <v>4800</v>
      </c>
      <c r="G95" s="16">
        <f t="shared" si="16"/>
        <v>2400</v>
      </c>
      <c r="H95" s="16">
        <f t="shared" si="17"/>
        <v>1440</v>
      </c>
      <c r="I95" s="16">
        <f t="shared" si="18"/>
        <v>960</v>
      </c>
    </row>
    <row r="96" ht="18.95" customHeight="true" spans="1:9">
      <c r="A96" s="18"/>
      <c r="B96" s="26" t="s">
        <v>109</v>
      </c>
      <c r="C96" s="16" t="s">
        <v>22</v>
      </c>
      <c r="D96" s="16">
        <v>800</v>
      </c>
      <c r="E96" s="16">
        <v>7</v>
      </c>
      <c r="F96" s="16">
        <f t="shared" si="15"/>
        <v>5600</v>
      </c>
      <c r="G96" s="16">
        <f t="shared" si="16"/>
        <v>2800</v>
      </c>
      <c r="H96" s="16">
        <f t="shared" si="17"/>
        <v>1680</v>
      </c>
      <c r="I96" s="16">
        <f t="shared" si="18"/>
        <v>1120</v>
      </c>
    </row>
    <row r="97" ht="18.95" customHeight="true" spans="1:9">
      <c r="A97" s="18"/>
      <c r="B97" s="26" t="s">
        <v>110</v>
      </c>
      <c r="C97" s="16" t="s">
        <v>22</v>
      </c>
      <c r="D97" s="16">
        <v>800</v>
      </c>
      <c r="E97" s="16">
        <v>1</v>
      </c>
      <c r="F97" s="16">
        <f t="shared" si="15"/>
        <v>800</v>
      </c>
      <c r="G97" s="16">
        <f t="shared" si="16"/>
        <v>400</v>
      </c>
      <c r="H97" s="16">
        <f t="shared" si="17"/>
        <v>240</v>
      </c>
      <c r="I97" s="16">
        <f t="shared" si="18"/>
        <v>160</v>
      </c>
    </row>
    <row r="98" ht="18.95" customHeight="true" spans="1:9">
      <c r="A98" s="18"/>
      <c r="B98" s="16" t="s">
        <v>111</v>
      </c>
      <c r="C98" s="16" t="s">
        <v>22</v>
      </c>
      <c r="D98" s="16">
        <v>800</v>
      </c>
      <c r="E98" s="16">
        <v>37</v>
      </c>
      <c r="F98" s="16">
        <f t="shared" si="15"/>
        <v>29600</v>
      </c>
      <c r="G98" s="16">
        <f t="shared" si="16"/>
        <v>14800</v>
      </c>
      <c r="H98" s="16">
        <f t="shared" si="17"/>
        <v>8880</v>
      </c>
      <c r="I98" s="16">
        <f t="shared" si="18"/>
        <v>5920</v>
      </c>
    </row>
    <row r="99" ht="18.95" customHeight="true" spans="1:9">
      <c r="A99" s="18"/>
      <c r="B99" s="26" t="s">
        <v>112</v>
      </c>
      <c r="C99" s="16" t="s">
        <v>22</v>
      </c>
      <c r="D99" s="16">
        <v>800</v>
      </c>
      <c r="E99" s="16">
        <v>5</v>
      </c>
      <c r="F99" s="16">
        <f t="shared" si="15"/>
        <v>4000</v>
      </c>
      <c r="G99" s="16">
        <f t="shared" si="16"/>
        <v>2000</v>
      </c>
      <c r="H99" s="16">
        <f t="shared" si="17"/>
        <v>1200</v>
      </c>
      <c r="I99" s="16">
        <f t="shared" si="18"/>
        <v>800</v>
      </c>
    </row>
    <row r="100" ht="18.95" customHeight="true" spans="1:9">
      <c r="A100" s="19"/>
      <c r="B100" s="26" t="s">
        <v>113</v>
      </c>
      <c r="C100" s="16" t="s">
        <v>22</v>
      </c>
      <c r="D100" s="16">
        <v>800</v>
      </c>
      <c r="E100" s="16">
        <v>11</v>
      </c>
      <c r="F100" s="16">
        <f t="shared" si="15"/>
        <v>8800</v>
      </c>
      <c r="G100" s="16">
        <f t="shared" si="16"/>
        <v>4400</v>
      </c>
      <c r="H100" s="16">
        <f t="shared" si="17"/>
        <v>2640</v>
      </c>
      <c r="I100" s="16">
        <f t="shared" si="18"/>
        <v>1760</v>
      </c>
    </row>
    <row r="101" s="1" customFormat="true" ht="25.55" customHeight="true" spans="1:10">
      <c r="A101" s="27" t="s">
        <v>114</v>
      </c>
      <c r="B101" s="16" t="s">
        <v>16</v>
      </c>
      <c r="C101" s="16"/>
      <c r="D101" s="16"/>
      <c r="E101" s="23" t="s">
        <v>115</v>
      </c>
      <c r="F101" s="16">
        <f t="shared" ref="F101:I101" si="19">SUM(F102:F104)</f>
        <v>15840</v>
      </c>
      <c r="G101" s="16">
        <f t="shared" si="19"/>
        <v>7920</v>
      </c>
      <c r="H101" s="16">
        <f t="shared" si="19"/>
        <v>4752</v>
      </c>
      <c r="I101" s="16">
        <f t="shared" si="19"/>
        <v>3168</v>
      </c>
      <c r="J101" s="31"/>
    </row>
    <row r="102" s="1" customFormat="true" ht="18.95" customHeight="true" spans="1:10">
      <c r="A102" s="18"/>
      <c r="B102" s="16" t="s">
        <v>116</v>
      </c>
      <c r="C102" s="16" t="s">
        <v>20</v>
      </c>
      <c r="D102" s="16">
        <v>80</v>
      </c>
      <c r="E102" s="29">
        <v>48</v>
      </c>
      <c r="F102" s="16">
        <f>D102*E102</f>
        <v>3840</v>
      </c>
      <c r="G102" s="16">
        <f>F102*0.5</f>
        <v>1920</v>
      </c>
      <c r="H102" s="16">
        <f>F102*0.3</f>
        <v>1152</v>
      </c>
      <c r="I102" s="16">
        <f>F102*0.2</f>
        <v>768</v>
      </c>
      <c r="J102" s="31"/>
    </row>
    <row r="103" s="2" customFormat="true" ht="18.95" customHeight="true" spans="1:10">
      <c r="A103" s="18"/>
      <c r="B103" s="16" t="s">
        <v>117</v>
      </c>
      <c r="C103" s="16" t="s">
        <v>22</v>
      </c>
      <c r="D103" s="16">
        <v>800</v>
      </c>
      <c r="E103" s="29">
        <v>2</v>
      </c>
      <c r="F103" s="16">
        <f>D103*E103</f>
        <v>1600</v>
      </c>
      <c r="G103" s="16">
        <f>F103*0.5</f>
        <v>800</v>
      </c>
      <c r="H103" s="16">
        <f>F103*0.3</f>
        <v>480</v>
      </c>
      <c r="I103" s="16">
        <f>F103*0.2</f>
        <v>320</v>
      </c>
      <c r="J103" s="32"/>
    </row>
    <row r="104" s="2" customFormat="true" ht="18.95" customHeight="true" spans="1:10">
      <c r="A104" s="19"/>
      <c r="B104" s="16" t="s">
        <v>118</v>
      </c>
      <c r="C104" s="16" t="s">
        <v>22</v>
      </c>
      <c r="D104" s="16">
        <v>800</v>
      </c>
      <c r="E104" s="29">
        <v>13</v>
      </c>
      <c r="F104" s="16">
        <v>10400</v>
      </c>
      <c r="G104" s="16">
        <f>F104*0.5</f>
        <v>5200</v>
      </c>
      <c r="H104" s="16">
        <f>F104*0.3</f>
        <v>3120</v>
      </c>
      <c r="I104" s="16">
        <f>F104*0.2</f>
        <v>2080</v>
      </c>
      <c r="J104" s="32"/>
    </row>
    <row r="105" ht="25.55" customHeight="true" spans="1:9">
      <c r="A105" s="28" t="s">
        <v>119</v>
      </c>
      <c r="B105" s="13" t="s">
        <v>16</v>
      </c>
      <c r="C105" s="13"/>
      <c r="D105" s="14"/>
      <c r="E105" s="30" t="s">
        <v>120</v>
      </c>
      <c r="F105" s="14">
        <f t="shared" ref="F105" si="20">SUM(F106:F120)</f>
        <v>175760</v>
      </c>
      <c r="G105" s="16">
        <f t="shared" ref="G105:G120" si="21">F105*0.5</f>
        <v>87880</v>
      </c>
      <c r="H105" s="16">
        <f t="shared" ref="H105:H120" si="22">F105*0.3</f>
        <v>52728</v>
      </c>
      <c r="I105" s="16">
        <f t="shared" ref="I105:I120" si="23">F105*0.2</f>
        <v>35152</v>
      </c>
    </row>
    <row r="106" ht="18.95" customHeight="true" spans="1:9">
      <c r="A106" s="18"/>
      <c r="B106" s="14" t="s">
        <v>121</v>
      </c>
      <c r="C106" s="13" t="s">
        <v>20</v>
      </c>
      <c r="D106" s="13">
        <v>80</v>
      </c>
      <c r="E106" s="13">
        <v>247</v>
      </c>
      <c r="F106" s="13">
        <f>D106*E106</f>
        <v>19760</v>
      </c>
      <c r="G106" s="16">
        <f t="shared" si="21"/>
        <v>9880</v>
      </c>
      <c r="H106" s="16">
        <f t="shared" si="22"/>
        <v>5928</v>
      </c>
      <c r="I106" s="16">
        <f t="shared" si="23"/>
        <v>3952</v>
      </c>
    </row>
    <row r="107" ht="18.95" customHeight="true" spans="1:9">
      <c r="A107" s="18"/>
      <c r="B107" s="14" t="s">
        <v>122</v>
      </c>
      <c r="C107" s="13" t="s">
        <v>22</v>
      </c>
      <c r="D107" s="13">
        <v>800</v>
      </c>
      <c r="E107" s="13">
        <v>61</v>
      </c>
      <c r="F107" s="13">
        <f t="shared" ref="F107:F120" si="24">D107*E107</f>
        <v>48800</v>
      </c>
      <c r="G107" s="16">
        <f t="shared" si="21"/>
        <v>24400</v>
      </c>
      <c r="H107" s="16">
        <f t="shared" si="22"/>
        <v>14640</v>
      </c>
      <c r="I107" s="16">
        <f t="shared" si="23"/>
        <v>9760</v>
      </c>
    </row>
    <row r="108" ht="18.95" customHeight="true" spans="1:9">
      <c r="A108" s="18"/>
      <c r="B108" s="13" t="s">
        <v>123</v>
      </c>
      <c r="C108" s="13" t="s">
        <v>22</v>
      </c>
      <c r="D108" s="13">
        <v>800</v>
      </c>
      <c r="E108" s="13">
        <v>9</v>
      </c>
      <c r="F108" s="13">
        <f t="shared" si="24"/>
        <v>7200</v>
      </c>
      <c r="G108" s="16">
        <f t="shared" si="21"/>
        <v>3600</v>
      </c>
      <c r="H108" s="16">
        <f t="shared" si="22"/>
        <v>2160</v>
      </c>
      <c r="I108" s="16">
        <f t="shared" si="23"/>
        <v>1440</v>
      </c>
    </row>
    <row r="109" ht="18.95" customHeight="true" spans="1:9">
      <c r="A109" s="18"/>
      <c r="B109" s="13" t="s">
        <v>124</v>
      </c>
      <c r="C109" s="13" t="s">
        <v>22</v>
      </c>
      <c r="D109" s="13">
        <v>800</v>
      </c>
      <c r="E109" s="13">
        <v>16</v>
      </c>
      <c r="F109" s="13">
        <f t="shared" si="24"/>
        <v>12800</v>
      </c>
      <c r="G109" s="16">
        <f t="shared" si="21"/>
        <v>6400</v>
      </c>
      <c r="H109" s="16">
        <f t="shared" si="22"/>
        <v>3840</v>
      </c>
      <c r="I109" s="16">
        <f t="shared" si="23"/>
        <v>2560</v>
      </c>
    </row>
    <row r="110" ht="18.95" customHeight="true" spans="1:9">
      <c r="A110" s="18"/>
      <c r="B110" s="13" t="s">
        <v>125</v>
      </c>
      <c r="C110" s="13" t="s">
        <v>22</v>
      </c>
      <c r="D110" s="13">
        <v>800</v>
      </c>
      <c r="E110" s="13">
        <v>15</v>
      </c>
      <c r="F110" s="13">
        <f t="shared" si="24"/>
        <v>12000</v>
      </c>
      <c r="G110" s="16">
        <f t="shared" si="21"/>
        <v>6000</v>
      </c>
      <c r="H110" s="16">
        <f t="shared" si="22"/>
        <v>3600</v>
      </c>
      <c r="I110" s="16">
        <f t="shared" si="23"/>
        <v>2400</v>
      </c>
    </row>
    <row r="111" ht="18.95" customHeight="true" spans="1:9">
      <c r="A111" s="18"/>
      <c r="B111" s="13" t="s">
        <v>126</v>
      </c>
      <c r="C111" s="13" t="s">
        <v>22</v>
      </c>
      <c r="D111" s="13">
        <v>800</v>
      </c>
      <c r="E111" s="13">
        <v>2</v>
      </c>
      <c r="F111" s="13">
        <f t="shared" si="24"/>
        <v>1600</v>
      </c>
      <c r="G111" s="16">
        <f t="shared" si="21"/>
        <v>800</v>
      </c>
      <c r="H111" s="16">
        <f t="shared" si="22"/>
        <v>480</v>
      </c>
      <c r="I111" s="16">
        <f t="shared" si="23"/>
        <v>320</v>
      </c>
    </row>
    <row r="112" ht="18.95" customHeight="true" spans="1:9">
      <c r="A112" s="19"/>
      <c r="B112" s="13" t="s">
        <v>127</v>
      </c>
      <c r="C112" s="13" t="s">
        <v>22</v>
      </c>
      <c r="D112" s="13">
        <v>800</v>
      </c>
      <c r="E112" s="13">
        <v>10</v>
      </c>
      <c r="F112" s="13">
        <f t="shared" si="24"/>
        <v>8000</v>
      </c>
      <c r="G112" s="16">
        <f t="shared" si="21"/>
        <v>4000</v>
      </c>
      <c r="H112" s="16">
        <f t="shared" si="22"/>
        <v>2400</v>
      </c>
      <c r="I112" s="16">
        <f t="shared" si="23"/>
        <v>1600</v>
      </c>
    </row>
    <row r="113" ht="18.95" customHeight="true" spans="1:9">
      <c r="A113" s="20" t="s">
        <v>119</v>
      </c>
      <c r="B113" s="13" t="s">
        <v>128</v>
      </c>
      <c r="C113" s="13" t="s">
        <v>22</v>
      </c>
      <c r="D113" s="13">
        <v>800</v>
      </c>
      <c r="E113" s="13">
        <v>8</v>
      </c>
      <c r="F113" s="13">
        <f t="shared" si="24"/>
        <v>6400</v>
      </c>
      <c r="G113" s="16">
        <f t="shared" si="21"/>
        <v>3200</v>
      </c>
      <c r="H113" s="16">
        <f t="shared" si="22"/>
        <v>1920</v>
      </c>
      <c r="I113" s="16">
        <f t="shared" si="23"/>
        <v>1280</v>
      </c>
    </row>
    <row r="114" ht="18.95" customHeight="true" spans="1:9">
      <c r="A114" s="18"/>
      <c r="B114" s="13" t="s">
        <v>129</v>
      </c>
      <c r="C114" s="13" t="s">
        <v>22</v>
      </c>
      <c r="D114" s="13">
        <v>800</v>
      </c>
      <c r="E114" s="13">
        <v>3</v>
      </c>
      <c r="F114" s="13">
        <f t="shared" si="24"/>
        <v>2400</v>
      </c>
      <c r="G114" s="16">
        <f t="shared" si="21"/>
        <v>1200</v>
      </c>
      <c r="H114" s="16">
        <f t="shared" si="22"/>
        <v>720</v>
      </c>
      <c r="I114" s="16">
        <f t="shared" si="23"/>
        <v>480</v>
      </c>
    </row>
    <row r="115" ht="18.95" customHeight="true" spans="1:9">
      <c r="A115" s="18"/>
      <c r="B115" s="13" t="s">
        <v>130</v>
      </c>
      <c r="C115" s="13" t="s">
        <v>22</v>
      </c>
      <c r="D115" s="13">
        <v>800</v>
      </c>
      <c r="E115" s="13">
        <v>1</v>
      </c>
      <c r="F115" s="13">
        <f t="shared" si="24"/>
        <v>800</v>
      </c>
      <c r="G115" s="16">
        <f t="shared" si="21"/>
        <v>400</v>
      </c>
      <c r="H115" s="16">
        <f t="shared" si="22"/>
        <v>240</v>
      </c>
      <c r="I115" s="16">
        <f t="shared" si="23"/>
        <v>160</v>
      </c>
    </row>
    <row r="116" ht="18.95" customHeight="true" spans="1:9">
      <c r="A116" s="18"/>
      <c r="B116" s="13" t="s">
        <v>131</v>
      </c>
      <c r="C116" s="13" t="s">
        <v>22</v>
      </c>
      <c r="D116" s="13">
        <v>800</v>
      </c>
      <c r="E116" s="13">
        <v>28</v>
      </c>
      <c r="F116" s="13">
        <f t="shared" si="24"/>
        <v>22400</v>
      </c>
      <c r="G116" s="16">
        <f t="shared" si="21"/>
        <v>11200</v>
      </c>
      <c r="H116" s="16">
        <f t="shared" si="22"/>
        <v>6720</v>
      </c>
      <c r="I116" s="16">
        <f t="shared" si="23"/>
        <v>4480</v>
      </c>
    </row>
    <row r="117" ht="18.95" customHeight="true" spans="1:9">
      <c r="A117" s="18"/>
      <c r="B117" s="13" t="s">
        <v>132</v>
      </c>
      <c r="C117" s="13" t="s">
        <v>22</v>
      </c>
      <c r="D117" s="13">
        <v>800</v>
      </c>
      <c r="E117" s="13">
        <v>1</v>
      </c>
      <c r="F117" s="13">
        <f t="shared" si="24"/>
        <v>800</v>
      </c>
      <c r="G117" s="16">
        <f t="shared" si="21"/>
        <v>400</v>
      </c>
      <c r="H117" s="16">
        <f t="shared" si="22"/>
        <v>240</v>
      </c>
      <c r="I117" s="16">
        <f t="shared" si="23"/>
        <v>160</v>
      </c>
    </row>
    <row r="118" ht="18.95" customHeight="true" spans="1:9">
      <c r="A118" s="18"/>
      <c r="B118" s="13" t="s">
        <v>133</v>
      </c>
      <c r="C118" s="13" t="s">
        <v>22</v>
      </c>
      <c r="D118" s="13">
        <v>800</v>
      </c>
      <c r="E118" s="13">
        <v>10</v>
      </c>
      <c r="F118" s="13">
        <f t="shared" si="24"/>
        <v>8000</v>
      </c>
      <c r="G118" s="16">
        <f t="shared" si="21"/>
        <v>4000</v>
      </c>
      <c r="H118" s="16">
        <f t="shared" si="22"/>
        <v>2400</v>
      </c>
      <c r="I118" s="16">
        <f t="shared" si="23"/>
        <v>1600</v>
      </c>
    </row>
    <row r="119" ht="18.95" customHeight="true" spans="1:9">
      <c r="A119" s="18"/>
      <c r="B119" s="13" t="s">
        <v>134</v>
      </c>
      <c r="C119" s="13" t="s">
        <v>22</v>
      </c>
      <c r="D119" s="13">
        <v>800</v>
      </c>
      <c r="E119" s="13">
        <v>28</v>
      </c>
      <c r="F119" s="13">
        <f t="shared" si="24"/>
        <v>22400</v>
      </c>
      <c r="G119" s="16">
        <f t="shared" si="21"/>
        <v>11200</v>
      </c>
      <c r="H119" s="16">
        <f t="shared" si="22"/>
        <v>6720</v>
      </c>
      <c r="I119" s="16">
        <f t="shared" si="23"/>
        <v>4480</v>
      </c>
    </row>
    <row r="120" ht="18.95" customHeight="true" spans="1:9">
      <c r="A120" s="19"/>
      <c r="B120" s="13" t="s">
        <v>36</v>
      </c>
      <c r="C120" s="13" t="s">
        <v>22</v>
      </c>
      <c r="D120" s="13">
        <v>800</v>
      </c>
      <c r="E120" s="13">
        <v>3</v>
      </c>
      <c r="F120" s="13">
        <f t="shared" si="24"/>
        <v>2400</v>
      </c>
      <c r="G120" s="16">
        <f t="shared" si="21"/>
        <v>1200</v>
      </c>
      <c r="H120" s="16">
        <f t="shared" si="22"/>
        <v>720</v>
      </c>
      <c r="I120" s="16">
        <f t="shared" si="23"/>
        <v>480</v>
      </c>
    </row>
    <row r="121" ht="25.55" customHeight="true" spans="1:9">
      <c r="A121" s="15" t="s">
        <v>135</v>
      </c>
      <c r="B121" s="16" t="s">
        <v>16</v>
      </c>
      <c r="C121" s="16"/>
      <c r="D121" s="17"/>
      <c r="E121" s="23" t="s">
        <v>136</v>
      </c>
      <c r="F121" s="17">
        <f t="shared" ref="F121:I121" si="25">SUM(F122:F133)</f>
        <v>695520</v>
      </c>
      <c r="G121" s="17">
        <f t="shared" si="25"/>
        <v>347760</v>
      </c>
      <c r="H121" s="17">
        <f t="shared" si="25"/>
        <v>208656</v>
      </c>
      <c r="I121" s="17">
        <f t="shared" si="25"/>
        <v>139104</v>
      </c>
    </row>
    <row r="122" ht="18.95" customHeight="true" spans="1:15">
      <c r="A122" s="18"/>
      <c r="B122" s="17" t="s">
        <v>137</v>
      </c>
      <c r="C122" s="16" t="s">
        <v>20</v>
      </c>
      <c r="D122" s="16">
        <v>80</v>
      </c>
      <c r="E122" s="16">
        <v>1154</v>
      </c>
      <c r="F122" s="16">
        <f t="shared" ref="F122:F133" si="26">E122*D122</f>
        <v>92320</v>
      </c>
      <c r="G122" s="16">
        <f t="shared" ref="G122:G133" si="27">F122*0.5</f>
        <v>46160</v>
      </c>
      <c r="H122" s="16">
        <f t="shared" ref="H122:H133" si="28">F122*0.3</f>
        <v>27696</v>
      </c>
      <c r="I122" s="16">
        <f t="shared" ref="I122:I133" si="29">F122*0.2</f>
        <v>18464</v>
      </c>
      <c r="M122" s="34"/>
      <c r="N122" s="34"/>
      <c r="O122" s="34"/>
    </row>
    <row r="123" ht="18.95" customHeight="true" spans="1:13">
      <c r="A123" s="18"/>
      <c r="B123" s="17" t="s">
        <v>138</v>
      </c>
      <c r="C123" s="16" t="s">
        <v>22</v>
      </c>
      <c r="D123" s="16">
        <v>800</v>
      </c>
      <c r="E123" s="16">
        <v>419</v>
      </c>
      <c r="F123" s="16">
        <f t="shared" si="26"/>
        <v>335200</v>
      </c>
      <c r="G123" s="16">
        <f t="shared" si="27"/>
        <v>167600</v>
      </c>
      <c r="H123" s="16">
        <f t="shared" si="28"/>
        <v>100560</v>
      </c>
      <c r="I123" s="16">
        <f t="shared" si="29"/>
        <v>67040</v>
      </c>
      <c r="J123" s="33"/>
      <c r="K123" s="33"/>
      <c r="M123" s="34"/>
    </row>
    <row r="124" ht="18.95" customHeight="true" spans="1:9">
      <c r="A124" s="18"/>
      <c r="B124" s="16" t="s">
        <v>139</v>
      </c>
      <c r="C124" s="16" t="s">
        <v>22</v>
      </c>
      <c r="D124" s="16">
        <v>800</v>
      </c>
      <c r="E124" s="16">
        <v>227</v>
      </c>
      <c r="F124" s="16">
        <f t="shared" si="26"/>
        <v>181600</v>
      </c>
      <c r="G124" s="16">
        <f t="shared" si="27"/>
        <v>90800</v>
      </c>
      <c r="H124" s="16">
        <f t="shared" si="28"/>
        <v>54480</v>
      </c>
      <c r="I124" s="16">
        <f t="shared" si="29"/>
        <v>36320</v>
      </c>
    </row>
    <row r="125" ht="18.95" customHeight="true" spans="1:9">
      <c r="A125" s="18"/>
      <c r="B125" s="16" t="s">
        <v>140</v>
      </c>
      <c r="C125" s="16" t="s">
        <v>22</v>
      </c>
      <c r="D125" s="16">
        <v>800</v>
      </c>
      <c r="E125" s="16">
        <v>1</v>
      </c>
      <c r="F125" s="16">
        <f t="shared" si="26"/>
        <v>800</v>
      </c>
      <c r="G125" s="16">
        <f t="shared" si="27"/>
        <v>400</v>
      </c>
      <c r="H125" s="16">
        <f t="shared" si="28"/>
        <v>240</v>
      </c>
      <c r="I125" s="16">
        <f t="shared" si="29"/>
        <v>160</v>
      </c>
    </row>
    <row r="126" ht="18.95" customHeight="true" spans="1:9">
      <c r="A126" s="18"/>
      <c r="B126" s="16" t="s">
        <v>141</v>
      </c>
      <c r="C126" s="16" t="s">
        <v>22</v>
      </c>
      <c r="D126" s="16">
        <v>800</v>
      </c>
      <c r="E126" s="16">
        <v>10</v>
      </c>
      <c r="F126" s="16">
        <f t="shared" si="26"/>
        <v>8000</v>
      </c>
      <c r="G126" s="16">
        <f t="shared" si="27"/>
        <v>4000</v>
      </c>
      <c r="H126" s="16">
        <f t="shared" si="28"/>
        <v>2400</v>
      </c>
      <c r="I126" s="16">
        <f t="shared" si="29"/>
        <v>1600</v>
      </c>
    </row>
    <row r="127" ht="18.95" customHeight="true" spans="1:9">
      <c r="A127" s="18"/>
      <c r="B127" s="16" t="s">
        <v>142</v>
      </c>
      <c r="C127" s="16" t="s">
        <v>22</v>
      </c>
      <c r="D127" s="16">
        <v>800</v>
      </c>
      <c r="E127" s="16">
        <v>15</v>
      </c>
      <c r="F127" s="16">
        <f t="shared" si="26"/>
        <v>12000</v>
      </c>
      <c r="G127" s="16">
        <f t="shared" si="27"/>
        <v>6000</v>
      </c>
      <c r="H127" s="16">
        <f t="shared" si="28"/>
        <v>3600</v>
      </c>
      <c r="I127" s="16">
        <f t="shared" si="29"/>
        <v>2400</v>
      </c>
    </row>
    <row r="128" ht="18.95" customHeight="true" spans="1:9">
      <c r="A128" s="18"/>
      <c r="B128" s="16" t="s">
        <v>143</v>
      </c>
      <c r="C128" s="16" t="s">
        <v>22</v>
      </c>
      <c r="D128" s="16">
        <v>800</v>
      </c>
      <c r="E128" s="16">
        <v>11</v>
      </c>
      <c r="F128" s="16">
        <f t="shared" si="26"/>
        <v>8800</v>
      </c>
      <c r="G128" s="16">
        <f t="shared" si="27"/>
        <v>4400</v>
      </c>
      <c r="H128" s="16">
        <f t="shared" si="28"/>
        <v>2640</v>
      </c>
      <c r="I128" s="16">
        <f t="shared" si="29"/>
        <v>1760</v>
      </c>
    </row>
    <row r="129" ht="18.95" customHeight="true" spans="1:9">
      <c r="A129" s="18"/>
      <c r="B129" s="16" t="s">
        <v>144</v>
      </c>
      <c r="C129" s="16" t="s">
        <v>22</v>
      </c>
      <c r="D129" s="16">
        <v>800</v>
      </c>
      <c r="E129" s="16">
        <v>6</v>
      </c>
      <c r="F129" s="16">
        <f t="shared" si="26"/>
        <v>4800</v>
      </c>
      <c r="G129" s="16">
        <f t="shared" si="27"/>
        <v>2400</v>
      </c>
      <c r="H129" s="16">
        <f t="shared" si="28"/>
        <v>1440</v>
      </c>
      <c r="I129" s="16">
        <f t="shared" si="29"/>
        <v>960</v>
      </c>
    </row>
    <row r="130" ht="18.95" customHeight="true" spans="1:9">
      <c r="A130" s="18"/>
      <c r="B130" s="16" t="s">
        <v>145</v>
      </c>
      <c r="C130" s="16" t="s">
        <v>22</v>
      </c>
      <c r="D130" s="16">
        <v>800</v>
      </c>
      <c r="E130" s="16">
        <v>10</v>
      </c>
      <c r="F130" s="16">
        <f t="shared" si="26"/>
        <v>8000</v>
      </c>
      <c r="G130" s="16">
        <f t="shared" si="27"/>
        <v>4000</v>
      </c>
      <c r="H130" s="16">
        <f t="shared" si="28"/>
        <v>2400</v>
      </c>
      <c r="I130" s="16">
        <f t="shared" si="29"/>
        <v>1600</v>
      </c>
    </row>
    <row r="131" ht="18.95" customHeight="true" spans="1:9">
      <c r="A131" s="18"/>
      <c r="B131" s="16" t="s">
        <v>105</v>
      </c>
      <c r="C131" s="16" t="s">
        <v>22</v>
      </c>
      <c r="D131" s="16">
        <v>800</v>
      </c>
      <c r="E131" s="16">
        <v>2</v>
      </c>
      <c r="F131" s="16">
        <f t="shared" si="26"/>
        <v>1600</v>
      </c>
      <c r="G131" s="16">
        <f t="shared" si="27"/>
        <v>800</v>
      </c>
      <c r="H131" s="16">
        <f t="shared" si="28"/>
        <v>480</v>
      </c>
      <c r="I131" s="16">
        <f t="shared" si="29"/>
        <v>320</v>
      </c>
    </row>
    <row r="132" ht="18.95" customHeight="true" spans="1:9">
      <c r="A132" s="18"/>
      <c r="B132" s="16" t="s">
        <v>146</v>
      </c>
      <c r="C132" s="16" t="s">
        <v>22</v>
      </c>
      <c r="D132" s="16">
        <v>800</v>
      </c>
      <c r="E132" s="16">
        <v>17</v>
      </c>
      <c r="F132" s="16">
        <f t="shared" si="26"/>
        <v>13600</v>
      </c>
      <c r="G132" s="16">
        <f t="shared" si="27"/>
        <v>6800</v>
      </c>
      <c r="H132" s="16">
        <f t="shared" si="28"/>
        <v>4080</v>
      </c>
      <c r="I132" s="16">
        <f t="shared" si="29"/>
        <v>2720</v>
      </c>
    </row>
    <row r="133" ht="33.85" customHeight="true" spans="1:9">
      <c r="A133" s="19"/>
      <c r="B133" s="16" t="s">
        <v>147</v>
      </c>
      <c r="C133" s="16" t="s">
        <v>22</v>
      </c>
      <c r="D133" s="16">
        <v>800</v>
      </c>
      <c r="E133" s="16">
        <v>36</v>
      </c>
      <c r="F133" s="16">
        <f t="shared" si="26"/>
        <v>28800</v>
      </c>
      <c r="G133" s="16">
        <f t="shared" si="27"/>
        <v>14400</v>
      </c>
      <c r="H133" s="16">
        <f t="shared" si="28"/>
        <v>8640</v>
      </c>
      <c r="I133" s="16">
        <f t="shared" si="29"/>
        <v>5760</v>
      </c>
    </row>
    <row r="134" ht="25.55" customHeight="true" spans="1:9">
      <c r="A134" s="15" t="s">
        <v>148</v>
      </c>
      <c r="B134" s="16" t="s">
        <v>16</v>
      </c>
      <c r="C134" s="16"/>
      <c r="D134" s="17"/>
      <c r="E134" s="23" t="s">
        <v>149</v>
      </c>
      <c r="F134" s="17">
        <v>52800</v>
      </c>
      <c r="G134" s="17">
        <f t="shared" ref="G134:I134" si="30">SUM(G135:G150)</f>
        <v>26400</v>
      </c>
      <c r="H134" s="17">
        <f t="shared" si="30"/>
        <v>15840</v>
      </c>
      <c r="I134" s="17">
        <f t="shared" si="30"/>
        <v>10560</v>
      </c>
    </row>
    <row r="135" ht="18.95" customHeight="true" spans="1:9">
      <c r="A135" s="18"/>
      <c r="B135" s="17" t="s">
        <v>150</v>
      </c>
      <c r="C135" s="16" t="s">
        <v>20</v>
      </c>
      <c r="D135" s="16">
        <v>80</v>
      </c>
      <c r="E135" s="16">
        <v>60</v>
      </c>
      <c r="F135" s="16">
        <f t="shared" ref="F135:F150" si="31">SUM(E135*D135)</f>
        <v>4800</v>
      </c>
      <c r="G135" s="16">
        <f t="shared" ref="G135:G150" si="32">SUM(F135*0.5)</f>
        <v>2400</v>
      </c>
      <c r="H135" s="16">
        <f t="shared" ref="H135:H150" si="33">SUM(F135*0.3)</f>
        <v>1440</v>
      </c>
      <c r="I135" s="16">
        <f t="shared" ref="I135:I150" si="34">SUM(F135*0.2)</f>
        <v>960</v>
      </c>
    </row>
    <row r="136" ht="18.95" customHeight="true" spans="1:9">
      <c r="A136" s="18"/>
      <c r="B136" s="16" t="s">
        <v>151</v>
      </c>
      <c r="C136" s="16" t="s">
        <v>22</v>
      </c>
      <c r="D136" s="16">
        <v>800</v>
      </c>
      <c r="E136" s="16">
        <v>5</v>
      </c>
      <c r="F136" s="16">
        <f t="shared" si="31"/>
        <v>4000</v>
      </c>
      <c r="G136" s="16">
        <f t="shared" si="32"/>
        <v>2000</v>
      </c>
      <c r="H136" s="16">
        <f t="shared" si="33"/>
        <v>1200</v>
      </c>
      <c r="I136" s="16">
        <f t="shared" si="34"/>
        <v>800</v>
      </c>
    </row>
    <row r="137" ht="18.95" customHeight="true" spans="1:9">
      <c r="A137" s="18"/>
      <c r="B137" s="16" t="s">
        <v>152</v>
      </c>
      <c r="C137" s="16" t="s">
        <v>22</v>
      </c>
      <c r="D137" s="16">
        <v>800</v>
      </c>
      <c r="E137" s="16">
        <v>6</v>
      </c>
      <c r="F137" s="16">
        <f t="shared" si="31"/>
        <v>4800</v>
      </c>
      <c r="G137" s="16">
        <f t="shared" si="32"/>
        <v>2400</v>
      </c>
      <c r="H137" s="16">
        <f t="shared" si="33"/>
        <v>1440</v>
      </c>
      <c r="I137" s="16">
        <f t="shared" si="34"/>
        <v>960</v>
      </c>
    </row>
    <row r="138" ht="18.95" customHeight="true" spans="1:9">
      <c r="A138" s="18"/>
      <c r="B138" s="16" t="s">
        <v>36</v>
      </c>
      <c r="C138" s="16" t="s">
        <v>22</v>
      </c>
      <c r="D138" s="16">
        <v>800</v>
      </c>
      <c r="E138" s="16">
        <v>3</v>
      </c>
      <c r="F138" s="16">
        <f t="shared" si="31"/>
        <v>2400</v>
      </c>
      <c r="G138" s="16">
        <f t="shared" si="32"/>
        <v>1200</v>
      </c>
      <c r="H138" s="16">
        <f t="shared" si="33"/>
        <v>720</v>
      </c>
      <c r="I138" s="16">
        <f t="shared" si="34"/>
        <v>480</v>
      </c>
    </row>
    <row r="139" ht="18.95" customHeight="true" spans="1:9">
      <c r="A139" s="18"/>
      <c r="B139" s="16" t="s">
        <v>153</v>
      </c>
      <c r="C139" s="16" t="s">
        <v>22</v>
      </c>
      <c r="D139" s="16">
        <v>800</v>
      </c>
      <c r="E139" s="16">
        <v>3</v>
      </c>
      <c r="F139" s="16">
        <f t="shared" si="31"/>
        <v>2400</v>
      </c>
      <c r="G139" s="16">
        <f t="shared" si="32"/>
        <v>1200</v>
      </c>
      <c r="H139" s="16">
        <f t="shared" si="33"/>
        <v>720</v>
      </c>
      <c r="I139" s="16">
        <f t="shared" si="34"/>
        <v>480</v>
      </c>
    </row>
    <row r="140" ht="18.95" customHeight="true" spans="1:9">
      <c r="A140" s="18"/>
      <c r="B140" s="16" t="s">
        <v>122</v>
      </c>
      <c r="C140" s="16" t="s">
        <v>22</v>
      </c>
      <c r="D140" s="16">
        <v>800</v>
      </c>
      <c r="E140" s="16">
        <v>1</v>
      </c>
      <c r="F140" s="16">
        <f t="shared" si="31"/>
        <v>800</v>
      </c>
      <c r="G140" s="16">
        <f t="shared" si="32"/>
        <v>400</v>
      </c>
      <c r="H140" s="16">
        <f t="shared" si="33"/>
        <v>240</v>
      </c>
      <c r="I140" s="16">
        <f t="shared" si="34"/>
        <v>160</v>
      </c>
    </row>
    <row r="141" ht="18.95" customHeight="true" spans="1:9">
      <c r="A141" s="18"/>
      <c r="B141" s="16" t="s">
        <v>154</v>
      </c>
      <c r="C141" s="16" t="s">
        <v>22</v>
      </c>
      <c r="D141" s="16">
        <v>800</v>
      </c>
      <c r="E141" s="16">
        <v>3</v>
      </c>
      <c r="F141" s="16">
        <f t="shared" si="31"/>
        <v>2400</v>
      </c>
      <c r="G141" s="16">
        <f t="shared" si="32"/>
        <v>1200</v>
      </c>
      <c r="H141" s="16">
        <f t="shared" si="33"/>
        <v>720</v>
      </c>
      <c r="I141" s="16">
        <f t="shared" si="34"/>
        <v>480</v>
      </c>
    </row>
    <row r="142" ht="18.95" customHeight="true" spans="1:9">
      <c r="A142" s="18"/>
      <c r="B142" s="16" t="s">
        <v>155</v>
      </c>
      <c r="C142" s="16" t="s">
        <v>22</v>
      </c>
      <c r="D142" s="16">
        <v>800</v>
      </c>
      <c r="E142" s="16">
        <v>1</v>
      </c>
      <c r="F142" s="16">
        <f t="shared" si="31"/>
        <v>800</v>
      </c>
      <c r="G142" s="16">
        <f t="shared" si="32"/>
        <v>400</v>
      </c>
      <c r="H142" s="16">
        <f t="shared" si="33"/>
        <v>240</v>
      </c>
      <c r="I142" s="16">
        <f t="shared" si="34"/>
        <v>160</v>
      </c>
    </row>
    <row r="143" ht="18.95" customHeight="true" spans="1:9">
      <c r="A143" s="18"/>
      <c r="B143" s="17" t="s">
        <v>156</v>
      </c>
      <c r="C143" s="16" t="s">
        <v>22</v>
      </c>
      <c r="D143" s="16">
        <v>800</v>
      </c>
      <c r="E143" s="16">
        <v>2</v>
      </c>
      <c r="F143" s="16">
        <f t="shared" si="31"/>
        <v>1600</v>
      </c>
      <c r="G143" s="16">
        <f t="shared" si="32"/>
        <v>800</v>
      </c>
      <c r="H143" s="16">
        <f t="shared" si="33"/>
        <v>480</v>
      </c>
      <c r="I143" s="16">
        <f t="shared" si="34"/>
        <v>320</v>
      </c>
    </row>
    <row r="144" ht="18.95" customHeight="true" spans="1:9">
      <c r="A144" s="18"/>
      <c r="B144" s="16" t="s">
        <v>157</v>
      </c>
      <c r="C144" s="16" t="s">
        <v>22</v>
      </c>
      <c r="D144" s="16">
        <v>800</v>
      </c>
      <c r="E144" s="16">
        <v>1</v>
      </c>
      <c r="F144" s="16">
        <f t="shared" si="31"/>
        <v>800</v>
      </c>
      <c r="G144" s="16">
        <f t="shared" si="32"/>
        <v>400</v>
      </c>
      <c r="H144" s="16">
        <f t="shared" si="33"/>
        <v>240</v>
      </c>
      <c r="I144" s="16">
        <f t="shared" si="34"/>
        <v>160</v>
      </c>
    </row>
    <row r="145" ht="18.95" customHeight="true" spans="1:9">
      <c r="A145" s="18"/>
      <c r="B145" s="16" t="s">
        <v>158</v>
      </c>
      <c r="C145" s="16" t="s">
        <v>22</v>
      </c>
      <c r="D145" s="16">
        <v>800</v>
      </c>
      <c r="E145" s="16">
        <v>9</v>
      </c>
      <c r="F145" s="16">
        <f t="shared" si="31"/>
        <v>7200</v>
      </c>
      <c r="G145" s="16">
        <f t="shared" si="32"/>
        <v>3600</v>
      </c>
      <c r="H145" s="16">
        <f t="shared" si="33"/>
        <v>2160</v>
      </c>
      <c r="I145" s="16">
        <f t="shared" si="34"/>
        <v>1440</v>
      </c>
    </row>
    <row r="146" ht="18.95" customHeight="true" spans="1:9">
      <c r="A146" s="18"/>
      <c r="B146" s="16" t="s">
        <v>159</v>
      </c>
      <c r="C146" s="16" t="s">
        <v>22</v>
      </c>
      <c r="D146" s="16">
        <v>800</v>
      </c>
      <c r="E146" s="16">
        <v>8</v>
      </c>
      <c r="F146" s="16">
        <f t="shared" si="31"/>
        <v>6400</v>
      </c>
      <c r="G146" s="16">
        <f t="shared" si="32"/>
        <v>3200</v>
      </c>
      <c r="H146" s="16">
        <f t="shared" si="33"/>
        <v>1920</v>
      </c>
      <c r="I146" s="16">
        <f t="shared" si="34"/>
        <v>1280</v>
      </c>
    </row>
    <row r="147" ht="18.95" customHeight="true" spans="1:9">
      <c r="A147" s="18"/>
      <c r="B147" s="16" t="s">
        <v>160</v>
      </c>
      <c r="C147" s="16" t="s">
        <v>22</v>
      </c>
      <c r="D147" s="16">
        <v>800</v>
      </c>
      <c r="E147" s="16">
        <v>2</v>
      </c>
      <c r="F147" s="16">
        <f t="shared" si="31"/>
        <v>1600</v>
      </c>
      <c r="G147" s="16">
        <f t="shared" si="32"/>
        <v>800</v>
      </c>
      <c r="H147" s="16">
        <f t="shared" si="33"/>
        <v>480</v>
      </c>
      <c r="I147" s="16">
        <f t="shared" si="34"/>
        <v>320</v>
      </c>
    </row>
    <row r="148" ht="18.95" customHeight="true" spans="1:9">
      <c r="A148" s="18"/>
      <c r="B148" s="16" t="s">
        <v>161</v>
      </c>
      <c r="C148" s="16" t="s">
        <v>22</v>
      </c>
      <c r="D148" s="16">
        <v>800</v>
      </c>
      <c r="E148" s="16">
        <v>4</v>
      </c>
      <c r="F148" s="16">
        <f t="shared" si="31"/>
        <v>3200</v>
      </c>
      <c r="G148" s="16">
        <f t="shared" si="32"/>
        <v>1600</v>
      </c>
      <c r="H148" s="16">
        <f t="shared" si="33"/>
        <v>960</v>
      </c>
      <c r="I148" s="16">
        <f t="shared" si="34"/>
        <v>640</v>
      </c>
    </row>
    <row r="149" ht="18.95" customHeight="true" spans="1:9">
      <c r="A149" s="18"/>
      <c r="B149" s="16" t="s">
        <v>162</v>
      </c>
      <c r="C149" s="16" t="s">
        <v>22</v>
      </c>
      <c r="D149" s="16">
        <v>800</v>
      </c>
      <c r="E149" s="16">
        <v>11</v>
      </c>
      <c r="F149" s="16">
        <f t="shared" si="31"/>
        <v>8800</v>
      </c>
      <c r="G149" s="16">
        <f t="shared" si="32"/>
        <v>4400</v>
      </c>
      <c r="H149" s="16">
        <f t="shared" si="33"/>
        <v>2640</v>
      </c>
      <c r="I149" s="16">
        <f t="shared" si="34"/>
        <v>1760</v>
      </c>
    </row>
    <row r="150" ht="18.95" customHeight="true" spans="1:9">
      <c r="A150" s="19"/>
      <c r="B150" s="16" t="s">
        <v>163</v>
      </c>
      <c r="C150" s="16" t="s">
        <v>22</v>
      </c>
      <c r="D150" s="16">
        <v>800</v>
      </c>
      <c r="E150" s="16">
        <v>1</v>
      </c>
      <c r="F150" s="16">
        <f t="shared" si="31"/>
        <v>800</v>
      </c>
      <c r="G150" s="16">
        <f t="shared" si="32"/>
        <v>400</v>
      </c>
      <c r="H150" s="16">
        <f t="shared" si="33"/>
        <v>240</v>
      </c>
      <c r="I150" s="16">
        <f t="shared" si="34"/>
        <v>160</v>
      </c>
    </row>
    <row r="151" ht="25.55" customHeight="true" spans="1:9">
      <c r="A151" s="15" t="s">
        <v>164</v>
      </c>
      <c r="B151" s="16" t="s">
        <v>16</v>
      </c>
      <c r="C151" s="16"/>
      <c r="D151" s="17"/>
      <c r="E151" s="23" t="s">
        <v>165</v>
      </c>
      <c r="F151" s="17">
        <f>SUM(F152:F161)</f>
        <v>133360</v>
      </c>
      <c r="G151" s="17">
        <f>SUM(G152:G161)</f>
        <v>66680</v>
      </c>
      <c r="H151" s="17">
        <f>SUM(H152:H161)</f>
        <v>40008</v>
      </c>
      <c r="I151" s="17">
        <f>SUM(I152:I161)</f>
        <v>26672</v>
      </c>
    </row>
    <row r="152" ht="18.95" customHeight="true" spans="1:9">
      <c r="A152" s="18"/>
      <c r="B152" s="16" t="s">
        <v>166</v>
      </c>
      <c r="C152" s="16" t="s">
        <v>20</v>
      </c>
      <c r="D152" s="16">
        <v>80</v>
      </c>
      <c r="E152" s="16">
        <v>387</v>
      </c>
      <c r="F152" s="16">
        <f t="shared" ref="F152:F161" si="35">E152*D152</f>
        <v>30960</v>
      </c>
      <c r="G152" s="16">
        <f t="shared" ref="G152:G161" si="36">F152*0.5</f>
        <v>15480</v>
      </c>
      <c r="H152" s="16">
        <f t="shared" ref="H152:H161" si="37">F152*0.3</f>
        <v>9288</v>
      </c>
      <c r="I152" s="16">
        <f t="shared" ref="I152:I161" si="38">F152*0.2</f>
        <v>6192</v>
      </c>
    </row>
    <row r="153" ht="18.95" customHeight="true" spans="1:9">
      <c r="A153" s="18"/>
      <c r="B153" s="17" t="s">
        <v>36</v>
      </c>
      <c r="C153" s="16" t="s">
        <v>22</v>
      </c>
      <c r="D153" s="16">
        <v>800</v>
      </c>
      <c r="E153" s="29">
        <v>17</v>
      </c>
      <c r="F153" s="16">
        <f t="shared" si="35"/>
        <v>13600</v>
      </c>
      <c r="G153" s="16">
        <f t="shared" si="36"/>
        <v>6800</v>
      </c>
      <c r="H153" s="16">
        <f t="shared" si="37"/>
        <v>4080</v>
      </c>
      <c r="I153" s="16">
        <f t="shared" si="38"/>
        <v>2720</v>
      </c>
    </row>
    <row r="154" ht="18.95" customHeight="true" spans="1:9">
      <c r="A154" s="18"/>
      <c r="B154" s="17" t="s">
        <v>167</v>
      </c>
      <c r="C154" s="16" t="s">
        <v>22</v>
      </c>
      <c r="D154" s="16">
        <v>800</v>
      </c>
      <c r="E154" s="29">
        <v>16</v>
      </c>
      <c r="F154" s="16">
        <f t="shared" si="35"/>
        <v>12800</v>
      </c>
      <c r="G154" s="16">
        <f t="shared" si="36"/>
        <v>6400</v>
      </c>
      <c r="H154" s="16">
        <f t="shared" si="37"/>
        <v>3840</v>
      </c>
      <c r="I154" s="16">
        <f t="shared" si="38"/>
        <v>2560</v>
      </c>
    </row>
    <row r="155" ht="18.95" customHeight="true" spans="1:9">
      <c r="A155" s="19"/>
      <c r="B155" s="16" t="s">
        <v>168</v>
      </c>
      <c r="C155" s="16" t="s">
        <v>22</v>
      </c>
      <c r="D155" s="16">
        <v>800</v>
      </c>
      <c r="E155" s="29">
        <v>21</v>
      </c>
      <c r="F155" s="16">
        <f t="shared" si="35"/>
        <v>16800</v>
      </c>
      <c r="G155" s="16">
        <f t="shared" si="36"/>
        <v>8400</v>
      </c>
      <c r="H155" s="16">
        <f t="shared" si="37"/>
        <v>5040</v>
      </c>
      <c r="I155" s="16">
        <f t="shared" si="38"/>
        <v>3360</v>
      </c>
    </row>
    <row r="156" ht="18.95" customHeight="true" spans="1:9">
      <c r="A156" s="20" t="s">
        <v>164</v>
      </c>
      <c r="B156" s="16" t="s">
        <v>169</v>
      </c>
      <c r="C156" s="16" t="s">
        <v>22</v>
      </c>
      <c r="D156" s="16">
        <v>800</v>
      </c>
      <c r="E156" s="29">
        <v>22</v>
      </c>
      <c r="F156" s="16">
        <f t="shared" si="35"/>
        <v>17600</v>
      </c>
      <c r="G156" s="16">
        <f t="shared" si="36"/>
        <v>8800</v>
      </c>
      <c r="H156" s="16">
        <f t="shared" si="37"/>
        <v>5280</v>
      </c>
      <c r="I156" s="16">
        <f t="shared" si="38"/>
        <v>3520</v>
      </c>
    </row>
    <row r="157" ht="18.95" customHeight="true" spans="1:9">
      <c r="A157" s="18"/>
      <c r="B157" s="17" t="s">
        <v>170</v>
      </c>
      <c r="C157" s="16" t="s">
        <v>22</v>
      </c>
      <c r="D157" s="16">
        <v>800</v>
      </c>
      <c r="E157" s="29">
        <v>27</v>
      </c>
      <c r="F157" s="16">
        <f t="shared" si="35"/>
        <v>21600</v>
      </c>
      <c r="G157" s="16">
        <f t="shared" si="36"/>
        <v>10800</v>
      </c>
      <c r="H157" s="16">
        <f t="shared" si="37"/>
        <v>6480</v>
      </c>
      <c r="I157" s="16">
        <f t="shared" si="38"/>
        <v>4320</v>
      </c>
    </row>
    <row r="158" ht="18.95" customHeight="true" spans="1:9">
      <c r="A158" s="18"/>
      <c r="B158" s="16" t="s">
        <v>171</v>
      </c>
      <c r="C158" s="16" t="s">
        <v>22</v>
      </c>
      <c r="D158" s="16">
        <v>800</v>
      </c>
      <c r="E158" s="29">
        <v>6</v>
      </c>
      <c r="F158" s="16">
        <f t="shared" si="35"/>
        <v>4800</v>
      </c>
      <c r="G158" s="16">
        <f t="shared" si="36"/>
        <v>2400</v>
      </c>
      <c r="H158" s="16">
        <f t="shared" si="37"/>
        <v>1440</v>
      </c>
      <c r="I158" s="16">
        <f t="shared" si="38"/>
        <v>960</v>
      </c>
    </row>
    <row r="159" ht="18.95" customHeight="true" spans="1:9">
      <c r="A159" s="18"/>
      <c r="B159" s="16" t="s">
        <v>172</v>
      </c>
      <c r="C159" s="16" t="s">
        <v>22</v>
      </c>
      <c r="D159" s="16">
        <v>800</v>
      </c>
      <c r="E159" s="29">
        <v>9</v>
      </c>
      <c r="F159" s="16">
        <f t="shared" si="35"/>
        <v>7200</v>
      </c>
      <c r="G159" s="16">
        <f t="shared" si="36"/>
        <v>3600</v>
      </c>
      <c r="H159" s="16">
        <f t="shared" si="37"/>
        <v>2160</v>
      </c>
      <c r="I159" s="16">
        <f t="shared" si="38"/>
        <v>1440</v>
      </c>
    </row>
    <row r="160" ht="18.95" customHeight="true" spans="1:9">
      <c r="A160" s="18"/>
      <c r="B160" s="17" t="s">
        <v>173</v>
      </c>
      <c r="C160" s="16" t="s">
        <v>22</v>
      </c>
      <c r="D160" s="16">
        <v>800</v>
      </c>
      <c r="E160" s="29">
        <v>7</v>
      </c>
      <c r="F160" s="16">
        <f t="shared" si="35"/>
        <v>5600</v>
      </c>
      <c r="G160" s="16">
        <f t="shared" si="36"/>
        <v>2800</v>
      </c>
      <c r="H160" s="16">
        <f t="shared" si="37"/>
        <v>1680</v>
      </c>
      <c r="I160" s="16">
        <f t="shared" si="38"/>
        <v>1120</v>
      </c>
    </row>
    <row r="161" ht="18.95" customHeight="true" spans="1:9">
      <c r="A161" s="19"/>
      <c r="B161" s="17" t="s">
        <v>174</v>
      </c>
      <c r="C161" s="16" t="s">
        <v>22</v>
      </c>
      <c r="D161" s="16">
        <v>800</v>
      </c>
      <c r="E161" s="29">
        <v>3</v>
      </c>
      <c r="F161" s="16">
        <f t="shared" si="35"/>
        <v>2400</v>
      </c>
      <c r="G161" s="16">
        <f t="shared" si="36"/>
        <v>1200</v>
      </c>
      <c r="H161" s="16">
        <f t="shared" si="37"/>
        <v>720</v>
      </c>
      <c r="I161" s="16">
        <f t="shared" si="38"/>
        <v>480</v>
      </c>
    </row>
    <row r="162" ht="25.55" customHeight="true" spans="1:9">
      <c r="A162" s="15" t="s">
        <v>175</v>
      </c>
      <c r="B162" s="16" t="s">
        <v>16</v>
      </c>
      <c r="C162" s="16"/>
      <c r="D162" s="17"/>
      <c r="E162" s="23" t="s">
        <v>176</v>
      </c>
      <c r="F162" s="17">
        <f>SUM(F163:F175)</f>
        <v>144880</v>
      </c>
      <c r="G162" s="17">
        <f>SUM(G163:G175)</f>
        <v>72440</v>
      </c>
      <c r="H162" s="17">
        <f>SUM(H163:H175)</f>
        <v>43464</v>
      </c>
      <c r="I162" s="17">
        <f>SUM(I163:I175)</f>
        <v>28976</v>
      </c>
    </row>
    <row r="163" ht="18.95" customHeight="true" spans="1:9">
      <c r="A163" s="18"/>
      <c r="B163" s="17" t="s">
        <v>177</v>
      </c>
      <c r="C163" s="16" t="s">
        <v>20</v>
      </c>
      <c r="D163" s="16">
        <v>80</v>
      </c>
      <c r="E163" s="16">
        <v>511</v>
      </c>
      <c r="F163" s="16">
        <f>E163*D163</f>
        <v>40880</v>
      </c>
      <c r="G163" s="16">
        <f>F163*0.5</f>
        <v>20440</v>
      </c>
      <c r="H163" s="16">
        <f>F163*0.3</f>
        <v>12264</v>
      </c>
      <c r="I163" s="16">
        <f>F163*0.2</f>
        <v>8176</v>
      </c>
    </row>
    <row r="164" ht="18.95" customHeight="true" spans="1:9">
      <c r="A164" s="18"/>
      <c r="B164" s="17" t="s">
        <v>178</v>
      </c>
      <c r="C164" s="16" t="s">
        <v>22</v>
      </c>
      <c r="D164" s="16">
        <v>800</v>
      </c>
      <c r="E164" s="16">
        <v>6</v>
      </c>
      <c r="F164" s="16">
        <f t="shared" ref="F164:F175" si="39">D164*E164</f>
        <v>4800</v>
      </c>
      <c r="G164" s="16">
        <f t="shared" ref="G164:G175" si="40">F164*0.5</f>
        <v>2400</v>
      </c>
      <c r="H164" s="16">
        <f t="shared" ref="H164:H175" si="41">F164*0.3</f>
        <v>1440</v>
      </c>
      <c r="I164" s="16">
        <f t="shared" ref="I164:I175" si="42">F164*0.2</f>
        <v>960</v>
      </c>
    </row>
    <row r="165" ht="18.95" customHeight="true" spans="1:9">
      <c r="A165" s="18"/>
      <c r="B165" s="16" t="s">
        <v>179</v>
      </c>
      <c r="C165" s="16" t="s">
        <v>22</v>
      </c>
      <c r="D165" s="16">
        <v>800</v>
      </c>
      <c r="E165" s="16">
        <v>5</v>
      </c>
      <c r="F165" s="16">
        <f t="shared" si="39"/>
        <v>4000</v>
      </c>
      <c r="G165" s="16">
        <f t="shared" si="40"/>
        <v>2000</v>
      </c>
      <c r="H165" s="16">
        <f t="shared" si="41"/>
        <v>1200</v>
      </c>
      <c r="I165" s="16">
        <f t="shared" si="42"/>
        <v>800</v>
      </c>
    </row>
    <row r="166" ht="18.95" customHeight="true" spans="1:9">
      <c r="A166" s="18"/>
      <c r="B166" s="16" t="s">
        <v>180</v>
      </c>
      <c r="C166" s="16" t="s">
        <v>22</v>
      </c>
      <c r="D166" s="16">
        <v>800</v>
      </c>
      <c r="E166" s="16">
        <v>23</v>
      </c>
      <c r="F166" s="16">
        <f t="shared" si="39"/>
        <v>18400</v>
      </c>
      <c r="G166" s="16">
        <f t="shared" si="40"/>
        <v>9200</v>
      </c>
      <c r="H166" s="16">
        <f t="shared" si="41"/>
        <v>5520</v>
      </c>
      <c r="I166" s="16">
        <f t="shared" si="42"/>
        <v>3680</v>
      </c>
    </row>
    <row r="167" ht="18.95" customHeight="true" spans="1:9">
      <c r="A167" s="18"/>
      <c r="B167" s="16" t="s">
        <v>181</v>
      </c>
      <c r="C167" s="16" t="s">
        <v>22</v>
      </c>
      <c r="D167" s="16">
        <v>800</v>
      </c>
      <c r="E167" s="16">
        <v>9</v>
      </c>
      <c r="F167" s="16">
        <f t="shared" si="39"/>
        <v>7200</v>
      </c>
      <c r="G167" s="16">
        <f t="shared" si="40"/>
        <v>3600</v>
      </c>
      <c r="H167" s="16">
        <f t="shared" si="41"/>
        <v>2160</v>
      </c>
      <c r="I167" s="16">
        <f t="shared" si="42"/>
        <v>1440</v>
      </c>
    </row>
    <row r="168" ht="18.95" customHeight="true" spans="1:9">
      <c r="A168" s="18"/>
      <c r="B168" s="16" t="s">
        <v>182</v>
      </c>
      <c r="C168" s="16" t="s">
        <v>22</v>
      </c>
      <c r="D168" s="16">
        <v>800</v>
      </c>
      <c r="E168" s="16">
        <v>10</v>
      </c>
      <c r="F168" s="16">
        <f t="shared" si="39"/>
        <v>8000</v>
      </c>
      <c r="G168" s="16">
        <f t="shared" si="40"/>
        <v>4000</v>
      </c>
      <c r="H168" s="16">
        <f t="shared" si="41"/>
        <v>2400</v>
      </c>
      <c r="I168" s="16">
        <f t="shared" si="42"/>
        <v>1600</v>
      </c>
    </row>
    <row r="169" ht="18.95" customHeight="true" spans="1:9">
      <c r="A169" s="18"/>
      <c r="B169" s="16" t="s">
        <v>183</v>
      </c>
      <c r="C169" s="16" t="s">
        <v>22</v>
      </c>
      <c r="D169" s="16">
        <v>800</v>
      </c>
      <c r="E169" s="16">
        <v>25</v>
      </c>
      <c r="F169" s="16">
        <f t="shared" si="39"/>
        <v>20000</v>
      </c>
      <c r="G169" s="16">
        <f t="shared" si="40"/>
        <v>10000</v>
      </c>
      <c r="H169" s="16">
        <f t="shared" si="41"/>
        <v>6000</v>
      </c>
      <c r="I169" s="16">
        <f t="shared" si="42"/>
        <v>4000</v>
      </c>
    </row>
    <row r="170" ht="18.95" customHeight="true" spans="1:9">
      <c r="A170" s="18"/>
      <c r="B170" s="16" t="s">
        <v>184</v>
      </c>
      <c r="C170" s="16" t="s">
        <v>22</v>
      </c>
      <c r="D170" s="16">
        <v>800</v>
      </c>
      <c r="E170" s="16">
        <v>38</v>
      </c>
      <c r="F170" s="16">
        <f t="shared" si="39"/>
        <v>30400</v>
      </c>
      <c r="G170" s="16">
        <f t="shared" si="40"/>
        <v>15200</v>
      </c>
      <c r="H170" s="16">
        <f t="shared" si="41"/>
        <v>9120</v>
      </c>
      <c r="I170" s="16">
        <f t="shared" si="42"/>
        <v>6080</v>
      </c>
    </row>
    <row r="171" ht="18.95" customHeight="true" spans="1:9">
      <c r="A171" s="18"/>
      <c r="B171" s="16" t="s">
        <v>185</v>
      </c>
      <c r="C171" s="16" t="s">
        <v>22</v>
      </c>
      <c r="D171" s="16">
        <v>800</v>
      </c>
      <c r="E171" s="16">
        <v>2</v>
      </c>
      <c r="F171" s="16">
        <f t="shared" si="39"/>
        <v>1600</v>
      </c>
      <c r="G171" s="16">
        <f t="shared" si="40"/>
        <v>800</v>
      </c>
      <c r="H171" s="16">
        <f t="shared" si="41"/>
        <v>480</v>
      </c>
      <c r="I171" s="16">
        <f t="shared" si="42"/>
        <v>320</v>
      </c>
    </row>
    <row r="172" ht="18.95" customHeight="true" spans="1:9">
      <c r="A172" s="18"/>
      <c r="B172" s="16" t="s">
        <v>186</v>
      </c>
      <c r="C172" s="16" t="s">
        <v>22</v>
      </c>
      <c r="D172" s="16">
        <v>800</v>
      </c>
      <c r="E172" s="16">
        <v>4</v>
      </c>
      <c r="F172" s="16">
        <f t="shared" si="39"/>
        <v>3200</v>
      </c>
      <c r="G172" s="16">
        <f t="shared" si="40"/>
        <v>1600</v>
      </c>
      <c r="H172" s="16">
        <f t="shared" si="41"/>
        <v>960</v>
      </c>
      <c r="I172" s="16">
        <f t="shared" si="42"/>
        <v>640</v>
      </c>
    </row>
    <row r="173" ht="18.95" customHeight="true" spans="1:9">
      <c r="A173" s="18"/>
      <c r="B173" s="16" t="s">
        <v>187</v>
      </c>
      <c r="C173" s="16" t="s">
        <v>22</v>
      </c>
      <c r="D173" s="16">
        <v>800</v>
      </c>
      <c r="E173" s="16">
        <v>1</v>
      </c>
      <c r="F173" s="16">
        <f t="shared" si="39"/>
        <v>800</v>
      </c>
      <c r="G173" s="16">
        <f t="shared" si="40"/>
        <v>400</v>
      </c>
      <c r="H173" s="16">
        <f t="shared" si="41"/>
        <v>240</v>
      </c>
      <c r="I173" s="16">
        <f t="shared" si="42"/>
        <v>160</v>
      </c>
    </row>
    <row r="174" ht="18.95" customHeight="true" spans="1:9">
      <c r="A174" s="18"/>
      <c r="B174" s="16" t="s">
        <v>188</v>
      </c>
      <c r="C174" s="16" t="s">
        <v>22</v>
      </c>
      <c r="D174" s="16">
        <v>800</v>
      </c>
      <c r="E174" s="16">
        <v>2</v>
      </c>
      <c r="F174" s="16">
        <f t="shared" si="39"/>
        <v>1600</v>
      </c>
      <c r="G174" s="16">
        <f t="shared" si="40"/>
        <v>800</v>
      </c>
      <c r="H174" s="16">
        <f t="shared" si="41"/>
        <v>480</v>
      </c>
      <c r="I174" s="16">
        <f t="shared" si="42"/>
        <v>320</v>
      </c>
    </row>
    <row r="175" ht="18.95" customHeight="true" spans="1:9">
      <c r="A175" s="19"/>
      <c r="B175" s="16" t="s">
        <v>151</v>
      </c>
      <c r="C175" s="16" t="s">
        <v>22</v>
      </c>
      <c r="D175" s="16">
        <v>800</v>
      </c>
      <c r="E175" s="16">
        <v>5</v>
      </c>
      <c r="F175" s="16">
        <f t="shared" si="39"/>
        <v>4000</v>
      </c>
      <c r="G175" s="16">
        <f t="shared" si="40"/>
        <v>2000</v>
      </c>
      <c r="H175" s="16">
        <f t="shared" si="41"/>
        <v>1200</v>
      </c>
      <c r="I175" s="16">
        <f t="shared" si="42"/>
        <v>800</v>
      </c>
    </row>
    <row r="176" s="6" customFormat="true" ht="25.55" customHeight="true" spans="1:9">
      <c r="A176" s="15" t="s">
        <v>189</v>
      </c>
      <c r="B176" s="16" t="s">
        <v>16</v>
      </c>
      <c r="C176" s="16"/>
      <c r="D176" s="17"/>
      <c r="E176" s="23" t="s">
        <v>190</v>
      </c>
      <c r="F176" s="17">
        <f>SUM(F177:F182)</f>
        <v>267600</v>
      </c>
      <c r="G176" s="17">
        <f t="shared" ref="G176:G182" si="43">F176*0.5</f>
        <v>133800</v>
      </c>
      <c r="H176" s="17">
        <f t="shared" ref="H176:H182" si="44">F176*0.3</f>
        <v>80280</v>
      </c>
      <c r="I176" s="17">
        <f t="shared" ref="I176:I182" si="45">F176*0.2</f>
        <v>53520</v>
      </c>
    </row>
    <row r="177" s="1" customFormat="true" ht="18.95" customHeight="true" spans="1:9">
      <c r="A177" s="19"/>
      <c r="B177" s="17" t="s">
        <v>191</v>
      </c>
      <c r="C177" s="16" t="s">
        <v>20</v>
      </c>
      <c r="D177" s="16">
        <v>80</v>
      </c>
      <c r="E177" s="16">
        <v>395</v>
      </c>
      <c r="F177" s="16">
        <f t="shared" ref="F177:F182" si="46">E177*D177</f>
        <v>31600</v>
      </c>
      <c r="G177" s="17">
        <f t="shared" si="43"/>
        <v>15800</v>
      </c>
      <c r="H177" s="17">
        <f t="shared" si="44"/>
        <v>9480</v>
      </c>
      <c r="I177" s="17">
        <f t="shared" si="45"/>
        <v>6320</v>
      </c>
    </row>
    <row r="178" s="2" customFormat="true" ht="18.95" customHeight="true" spans="1:9">
      <c r="A178" s="15" t="s">
        <v>189</v>
      </c>
      <c r="B178" s="17" t="s">
        <v>36</v>
      </c>
      <c r="C178" s="16" t="s">
        <v>22</v>
      </c>
      <c r="D178" s="16">
        <v>800</v>
      </c>
      <c r="E178" s="16">
        <v>75</v>
      </c>
      <c r="F178" s="16">
        <f t="shared" si="46"/>
        <v>60000</v>
      </c>
      <c r="G178" s="17">
        <f t="shared" si="43"/>
        <v>30000</v>
      </c>
      <c r="H178" s="17">
        <f t="shared" si="44"/>
        <v>18000</v>
      </c>
      <c r="I178" s="17">
        <f t="shared" si="45"/>
        <v>12000</v>
      </c>
    </row>
    <row r="179" s="2" customFormat="true" ht="18.95" customHeight="true" spans="1:9">
      <c r="A179" s="18"/>
      <c r="B179" s="17" t="s">
        <v>192</v>
      </c>
      <c r="C179" s="16" t="s">
        <v>22</v>
      </c>
      <c r="D179" s="16">
        <v>800</v>
      </c>
      <c r="E179" s="16">
        <v>107</v>
      </c>
      <c r="F179" s="16">
        <f t="shared" si="46"/>
        <v>85600</v>
      </c>
      <c r="G179" s="17">
        <f t="shared" si="43"/>
        <v>42800</v>
      </c>
      <c r="H179" s="17">
        <f t="shared" si="44"/>
        <v>25680</v>
      </c>
      <c r="I179" s="17">
        <f t="shared" si="45"/>
        <v>17120</v>
      </c>
    </row>
    <row r="180" s="2" customFormat="true" ht="18.95" customHeight="true" spans="1:9">
      <c r="A180" s="18"/>
      <c r="B180" s="17" t="s">
        <v>193</v>
      </c>
      <c r="C180" s="16" t="s">
        <v>22</v>
      </c>
      <c r="D180" s="16">
        <v>800</v>
      </c>
      <c r="E180" s="16">
        <v>16</v>
      </c>
      <c r="F180" s="16">
        <f t="shared" si="46"/>
        <v>12800</v>
      </c>
      <c r="G180" s="17">
        <f t="shared" si="43"/>
        <v>6400</v>
      </c>
      <c r="H180" s="17">
        <f t="shared" si="44"/>
        <v>3840</v>
      </c>
      <c r="I180" s="17">
        <f t="shared" si="45"/>
        <v>2560</v>
      </c>
    </row>
    <row r="181" s="2" customFormat="true" ht="18.95" customHeight="true" spans="1:9">
      <c r="A181" s="18"/>
      <c r="B181" s="17" t="s">
        <v>194</v>
      </c>
      <c r="C181" s="16" t="s">
        <v>22</v>
      </c>
      <c r="D181" s="16">
        <v>800</v>
      </c>
      <c r="E181" s="16">
        <v>1</v>
      </c>
      <c r="F181" s="16">
        <f t="shared" si="46"/>
        <v>800</v>
      </c>
      <c r="G181" s="17">
        <f t="shared" si="43"/>
        <v>400</v>
      </c>
      <c r="H181" s="17">
        <f t="shared" si="44"/>
        <v>240</v>
      </c>
      <c r="I181" s="17">
        <f t="shared" si="45"/>
        <v>160</v>
      </c>
    </row>
    <row r="182" s="2" customFormat="true" ht="18.95" customHeight="true" spans="1:9">
      <c r="A182" s="19"/>
      <c r="B182" s="17" t="s">
        <v>195</v>
      </c>
      <c r="C182" s="16" t="s">
        <v>22</v>
      </c>
      <c r="D182" s="16">
        <v>800</v>
      </c>
      <c r="E182" s="16">
        <v>96</v>
      </c>
      <c r="F182" s="16">
        <f t="shared" si="46"/>
        <v>76800</v>
      </c>
      <c r="G182" s="17">
        <f t="shared" si="43"/>
        <v>38400</v>
      </c>
      <c r="H182" s="17">
        <f t="shared" si="44"/>
        <v>23040</v>
      </c>
      <c r="I182" s="17">
        <f t="shared" si="45"/>
        <v>15360</v>
      </c>
    </row>
    <row r="183" s="1" customFormat="true" ht="25.55" customHeight="true" spans="1:9">
      <c r="A183" s="15" t="s">
        <v>196</v>
      </c>
      <c r="B183" s="16" t="s">
        <v>16</v>
      </c>
      <c r="C183" s="16"/>
      <c r="D183" s="17"/>
      <c r="E183" s="23" t="s">
        <v>197</v>
      </c>
      <c r="F183" s="17">
        <f t="shared" ref="F183:I183" si="47">SUM(F184:F193)</f>
        <v>543360</v>
      </c>
      <c r="G183" s="17">
        <f t="shared" si="47"/>
        <v>271680</v>
      </c>
      <c r="H183" s="17">
        <f t="shared" si="47"/>
        <v>163008</v>
      </c>
      <c r="I183" s="17">
        <f t="shared" si="47"/>
        <v>108672</v>
      </c>
    </row>
    <row r="184" s="1" customFormat="true" ht="18.95" customHeight="true" spans="1:9">
      <c r="A184" s="18"/>
      <c r="B184" s="14" t="s">
        <v>198</v>
      </c>
      <c r="C184" s="13" t="s">
        <v>20</v>
      </c>
      <c r="D184" s="13">
        <v>80</v>
      </c>
      <c r="E184" s="13">
        <v>622</v>
      </c>
      <c r="F184" s="13">
        <f t="shared" ref="F184:F193" si="48">D184*E184</f>
        <v>49760</v>
      </c>
      <c r="G184" s="13">
        <f t="shared" ref="G184:G193" si="49">F184*0.5</f>
        <v>24880</v>
      </c>
      <c r="H184" s="13">
        <f t="shared" ref="H184:H193" si="50">F184*0.3</f>
        <v>14928</v>
      </c>
      <c r="I184" s="13">
        <f t="shared" ref="I184:I193" si="51">F184*0.2</f>
        <v>9952</v>
      </c>
    </row>
    <row r="185" s="2" customFormat="true" ht="18.95" customHeight="true" spans="1:11">
      <c r="A185" s="18"/>
      <c r="B185" s="14" t="s">
        <v>199</v>
      </c>
      <c r="C185" s="13" t="s">
        <v>22</v>
      </c>
      <c r="D185" s="13">
        <v>800</v>
      </c>
      <c r="E185" s="13">
        <v>23</v>
      </c>
      <c r="F185" s="13">
        <f t="shared" si="48"/>
        <v>18400</v>
      </c>
      <c r="G185" s="13">
        <f t="shared" si="49"/>
        <v>9200</v>
      </c>
      <c r="H185" s="13">
        <f t="shared" si="50"/>
        <v>5520</v>
      </c>
      <c r="I185" s="13">
        <f t="shared" si="51"/>
        <v>3680</v>
      </c>
      <c r="K185" s="1"/>
    </row>
    <row r="186" s="2" customFormat="true" ht="18.95" customHeight="true" spans="1:11">
      <c r="A186" s="18"/>
      <c r="B186" s="13" t="s">
        <v>200</v>
      </c>
      <c r="C186" s="13" t="s">
        <v>22</v>
      </c>
      <c r="D186" s="13">
        <v>800</v>
      </c>
      <c r="E186" s="13">
        <v>87</v>
      </c>
      <c r="F186" s="13">
        <f t="shared" si="48"/>
        <v>69600</v>
      </c>
      <c r="G186" s="13">
        <f t="shared" si="49"/>
        <v>34800</v>
      </c>
      <c r="H186" s="13">
        <f t="shared" si="50"/>
        <v>20880</v>
      </c>
      <c r="I186" s="13">
        <f t="shared" si="51"/>
        <v>13920</v>
      </c>
      <c r="K186" s="1"/>
    </row>
    <row r="187" s="2" customFormat="true" ht="18.95" customHeight="true" spans="1:11">
      <c r="A187" s="18"/>
      <c r="B187" s="13" t="s">
        <v>201</v>
      </c>
      <c r="C187" s="13" t="s">
        <v>22</v>
      </c>
      <c r="D187" s="13">
        <v>800</v>
      </c>
      <c r="E187" s="13">
        <v>25</v>
      </c>
      <c r="F187" s="13">
        <f t="shared" si="48"/>
        <v>20000</v>
      </c>
      <c r="G187" s="13">
        <f t="shared" si="49"/>
        <v>10000</v>
      </c>
      <c r="H187" s="13">
        <f t="shared" si="50"/>
        <v>6000</v>
      </c>
      <c r="I187" s="13">
        <f t="shared" si="51"/>
        <v>4000</v>
      </c>
      <c r="K187" s="1"/>
    </row>
    <row r="188" s="2" customFormat="true" ht="18.95" customHeight="true" spans="1:11">
      <c r="A188" s="18"/>
      <c r="B188" s="13" t="s">
        <v>202</v>
      </c>
      <c r="C188" s="13" t="s">
        <v>22</v>
      </c>
      <c r="D188" s="13">
        <v>800</v>
      </c>
      <c r="E188" s="13">
        <v>37</v>
      </c>
      <c r="F188" s="13">
        <f t="shared" si="48"/>
        <v>29600</v>
      </c>
      <c r="G188" s="13">
        <f t="shared" si="49"/>
        <v>14800</v>
      </c>
      <c r="H188" s="13">
        <f t="shared" si="50"/>
        <v>8880</v>
      </c>
      <c r="I188" s="13">
        <f t="shared" si="51"/>
        <v>5920</v>
      </c>
      <c r="K188" s="1"/>
    </row>
    <row r="189" s="2" customFormat="true" ht="18.95" customHeight="true" spans="1:11">
      <c r="A189" s="18"/>
      <c r="B189" s="13" t="s">
        <v>106</v>
      </c>
      <c r="C189" s="13" t="s">
        <v>22</v>
      </c>
      <c r="D189" s="13">
        <v>800</v>
      </c>
      <c r="E189" s="13">
        <v>23</v>
      </c>
      <c r="F189" s="13">
        <f t="shared" si="48"/>
        <v>18400</v>
      </c>
      <c r="G189" s="13">
        <f t="shared" si="49"/>
        <v>9200</v>
      </c>
      <c r="H189" s="13">
        <f t="shared" si="50"/>
        <v>5520</v>
      </c>
      <c r="I189" s="13">
        <f t="shared" si="51"/>
        <v>3680</v>
      </c>
      <c r="K189" s="1"/>
    </row>
    <row r="190" s="2" customFormat="true" ht="18.95" customHeight="true" spans="1:11">
      <c r="A190" s="18"/>
      <c r="B190" s="13" t="s">
        <v>203</v>
      </c>
      <c r="C190" s="13" t="s">
        <v>22</v>
      </c>
      <c r="D190" s="13">
        <v>800</v>
      </c>
      <c r="E190" s="13">
        <v>136</v>
      </c>
      <c r="F190" s="13">
        <f t="shared" si="48"/>
        <v>108800</v>
      </c>
      <c r="G190" s="13">
        <f t="shared" si="49"/>
        <v>54400</v>
      </c>
      <c r="H190" s="13">
        <f t="shared" si="50"/>
        <v>32640</v>
      </c>
      <c r="I190" s="13">
        <f t="shared" si="51"/>
        <v>21760</v>
      </c>
      <c r="K190" s="1"/>
    </row>
    <row r="191" s="2" customFormat="true" ht="18.95" customHeight="true" spans="1:11">
      <c r="A191" s="18"/>
      <c r="B191" s="13" t="s">
        <v>204</v>
      </c>
      <c r="C191" s="13" t="s">
        <v>22</v>
      </c>
      <c r="D191" s="13">
        <v>800</v>
      </c>
      <c r="E191" s="13">
        <v>15</v>
      </c>
      <c r="F191" s="13">
        <f t="shared" si="48"/>
        <v>12000</v>
      </c>
      <c r="G191" s="13">
        <f t="shared" si="49"/>
        <v>6000</v>
      </c>
      <c r="H191" s="13">
        <f t="shared" si="50"/>
        <v>3600</v>
      </c>
      <c r="I191" s="13">
        <f t="shared" si="51"/>
        <v>2400</v>
      </c>
      <c r="K191" s="1"/>
    </row>
    <row r="192" s="2" customFormat="true" ht="18.95" customHeight="true" spans="1:11">
      <c r="A192" s="18"/>
      <c r="B192" s="13" t="s">
        <v>193</v>
      </c>
      <c r="C192" s="13" t="s">
        <v>22</v>
      </c>
      <c r="D192" s="13">
        <v>800</v>
      </c>
      <c r="E192" s="13">
        <v>30</v>
      </c>
      <c r="F192" s="13">
        <f t="shared" si="48"/>
        <v>24000</v>
      </c>
      <c r="G192" s="13">
        <f t="shared" si="49"/>
        <v>12000</v>
      </c>
      <c r="H192" s="13">
        <f t="shared" si="50"/>
        <v>7200</v>
      </c>
      <c r="I192" s="13">
        <f t="shared" si="51"/>
        <v>4800</v>
      </c>
      <c r="K192" s="1"/>
    </row>
    <row r="193" s="2" customFormat="true" ht="18.95" customHeight="true" spans="1:11">
      <c r="A193" s="19"/>
      <c r="B193" s="13" t="s">
        <v>205</v>
      </c>
      <c r="C193" s="13" t="s">
        <v>22</v>
      </c>
      <c r="D193" s="13">
        <v>800</v>
      </c>
      <c r="E193" s="13">
        <v>241</v>
      </c>
      <c r="F193" s="13">
        <f t="shared" si="48"/>
        <v>192800</v>
      </c>
      <c r="G193" s="13">
        <f t="shared" si="49"/>
        <v>96400</v>
      </c>
      <c r="H193" s="13">
        <f t="shared" si="50"/>
        <v>57840</v>
      </c>
      <c r="I193" s="13">
        <f t="shared" si="51"/>
        <v>38560</v>
      </c>
      <c r="K193" s="1"/>
    </row>
    <row r="194" s="2" customFormat="true" ht="16.45" customHeight="true" spans="1:11">
      <c r="A194" s="35"/>
      <c r="B194" s="36"/>
      <c r="C194" s="36"/>
      <c r="D194" s="36"/>
      <c r="E194" s="36"/>
      <c r="F194" s="36"/>
      <c r="G194" s="36"/>
      <c r="H194" s="36"/>
      <c r="I194" s="36"/>
      <c r="K194" s="1"/>
    </row>
    <row r="195" ht="16.45" customHeight="true" spans="1:9">
      <c r="A195" s="37" t="s">
        <v>206</v>
      </c>
      <c r="B195" s="38"/>
      <c r="C195" s="38"/>
      <c r="D195" s="38"/>
      <c r="E195" s="38"/>
      <c r="F195" s="38"/>
      <c r="G195" s="38"/>
      <c r="H195" s="38"/>
      <c r="I195" s="38"/>
    </row>
    <row r="196" ht="19.6" customHeight="true" spans="1:9">
      <c r="A196" s="39"/>
      <c r="B196" s="40" t="s">
        <v>207</v>
      </c>
      <c r="C196" s="40"/>
      <c r="D196" s="40"/>
      <c r="E196" s="40"/>
      <c r="F196" s="40"/>
      <c r="G196" s="40"/>
      <c r="H196" s="40"/>
      <c r="I196" s="40"/>
    </row>
    <row r="197" ht="16.45" customHeight="true" spans="1:9">
      <c r="A197" s="39"/>
      <c r="B197" s="40"/>
      <c r="C197" s="41"/>
      <c r="D197" s="41"/>
      <c r="E197" s="41"/>
      <c r="F197" s="41"/>
      <c r="G197" s="41"/>
      <c r="H197" s="41"/>
      <c r="I197" s="41"/>
    </row>
  </sheetData>
  <mergeCells count="32">
    <mergeCell ref="A1:B1"/>
    <mergeCell ref="A2:I2"/>
    <mergeCell ref="G3:I3"/>
    <mergeCell ref="A195:I195"/>
    <mergeCell ref="B196:I196"/>
    <mergeCell ref="B197:I197"/>
    <mergeCell ref="A3:A4"/>
    <mergeCell ref="A6:A17"/>
    <mergeCell ref="A18:A22"/>
    <mergeCell ref="A23:A42"/>
    <mergeCell ref="A43:A45"/>
    <mergeCell ref="A46:A55"/>
    <mergeCell ref="A56:A61"/>
    <mergeCell ref="A62:A67"/>
    <mergeCell ref="A68:A90"/>
    <mergeCell ref="A91:A100"/>
    <mergeCell ref="A101:A104"/>
    <mergeCell ref="A105:A112"/>
    <mergeCell ref="A113:A120"/>
    <mergeCell ref="A121:A133"/>
    <mergeCell ref="A134:A150"/>
    <mergeCell ref="A151:A155"/>
    <mergeCell ref="A156:A161"/>
    <mergeCell ref="A162:A175"/>
    <mergeCell ref="A176:A177"/>
    <mergeCell ref="A178:A182"/>
    <mergeCell ref="A183:A193"/>
    <mergeCell ref="B3:B4"/>
    <mergeCell ref="C3:C4"/>
    <mergeCell ref="D3:D4"/>
    <mergeCell ref="E3:E4"/>
    <mergeCell ref="F3:F4"/>
  </mergeCells>
  <pageMargins left="0.433070866141732" right="0.31496062992126" top="0.708661417322835" bottom="0.708661417322835" header="0.31496062992126" footer="0.31496062992126"/>
  <pageSetup paperSize="9" orientation="landscape"/>
  <headerFooter>
    <oddFooter>&amp;C第 &amp;P 页，共 &amp;N 页</oddFooter>
  </headerFooter>
  <ignoredErrors>
    <ignoredError sqref="F56:I56 G183:I183 H162:I162 F162:G162 G121:I121 F68:I68 F101:I101 F62:G62 F43:I43 F18:I18" formula="true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huayip</cp:lastModifiedBy>
  <dcterms:created xsi:type="dcterms:W3CDTF">2020-07-05T12:03:00Z</dcterms:created>
  <cp:lastPrinted>2021-03-12T14:54:00Z</cp:lastPrinted>
  <dcterms:modified xsi:type="dcterms:W3CDTF">2022-10-08T10:24:27Z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